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m.sharepoint.com/sites/Team_betervoordieren-private/Gedeelde documenten/private/Kostenmodel BvDk/Tarieven 2026 voor op website/BvDk versie 1/"/>
    </mc:Choice>
  </mc:AlternateContent>
  <xr:revisionPtr revIDLastSave="513" documentId="8_{596FCEE8-B184-4A24-A04C-B228705B87FE}" xr6:coauthVersionLast="47" xr6:coauthVersionMax="47" xr10:uidLastSave="{CC0EFB89-99AB-48C0-8F52-DBFA04EB158D}"/>
  <bookViews>
    <workbookView xWindow="1440" yWindow="948" windowWidth="21600" windowHeight="11292" activeTab="2" xr2:uid="{8704B328-FF4E-4668-871D-D40F4DC7EA56}"/>
  </bookViews>
  <sheets>
    <sheet name="Tarifs secteur porcin 2026" sheetId="1" r:id="rId1"/>
    <sheet name="Abattoir" sheetId="3" r:id="rId2"/>
    <sheet name="Processeur frais" sheetId="4" r:id="rId3"/>
    <sheet name="Transformateur de viande " sheetId="5" r:id="rId4"/>
    <sheet name="Détaillant" sheetId="6" r:id="rId5"/>
    <sheet name="Restauration" sheetId="7" r:id="rId6"/>
    <sheet name="Boucher" sheetId="8" r:id="rId7"/>
    <sheet name="Restauran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9" l="1"/>
  <c r="B29" i="9"/>
  <c r="B8" i="8"/>
  <c r="B30" i="7"/>
  <c r="B29" i="7"/>
  <c r="B41" i="7"/>
  <c r="B40" i="7"/>
  <c r="B8" i="6"/>
  <c r="B47" i="3"/>
  <c r="B35" i="3"/>
  <c r="B34" i="3"/>
  <c r="B22" i="3"/>
  <c r="B21" i="3"/>
  <c r="B10" i="3"/>
  <c r="B9" i="3"/>
  <c r="B8" i="3"/>
  <c r="B42" i="9"/>
  <c r="B41" i="9"/>
  <c r="B40" i="9"/>
  <c r="B31" i="9"/>
  <c r="B32" i="9"/>
  <c r="B20" i="9"/>
  <c r="B19" i="9"/>
  <c r="B18" i="9"/>
  <c r="B21" i="9" s="1"/>
  <c r="B9" i="9"/>
  <c r="B8" i="9"/>
  <c r="B7" i="9"/>
  <c r="B42" i="8"/>
  <c r="B41" i="8"/>
  <c r="B40" i="8"/>
  <c r="B43" i="8" s="1"/>
  <c r="B31" i="8"/>
  <c r="B30" i="8"/>
  <c r="B29" i="8"/>
  <c r="B32" i="8" s="1"/>
  <c r="B20" i="8"/>
  <c r="B19" i="8"/>
  <c r="B18" i="8"/>
  <c r="B21" i="8" s="1"/>
  <c r="B9" i="8"/>
  <c r="B7" i="8"/>
  <c r="B10" i="8" s="1"/>
  <c r="B42" i="7"/>
  <c r="B31" i="7"/>
  <c r="B20" i="7"/>
  <c r="B19" i="7"/>
  <c r="B18" i="7"/>
  <c r="B9" i="7"/>
  <c r="B8" i="7"/>
  <c r="B7" i="7"/>
  <c r="B10" i="7" s="1"/>
  <c r="B37" i="5"/>
  <c r="B36" i="5"/>
  <c r="B27" i="5"/>
  <c r="B26" i="5"/>
  <c r="B17" i="5"/>
  <c r="B16" i="5"/>
  <c r="B7" i="5"/>
  <c r="B6" i="5"/>
  <c r="B41" i="6"/>
  <c r="B40" i="6"/>
  <c r="B30" i="6"/>
  <c r="B29" i="6"/>
  <c r="B19" i="6"/>
  <c r="B18" i="6"/>
  <c r="B7" i="6"/>
  <c r="B42" i="6"/>
  <c r="B31" i="6"/>
  <c r="B20" i="6"/>
  <c r="B9" i="6"/>
  <c r="B10" i="6" s="1"/>
  <c r="B38" i="5"/>
  <c r="B39" i="5" s="1"/>
  <c r="B28" i="5"/>
  <c r="B29" i="5" s="1"/>
  <c r="B18" i="5"/>
  <c r="B8" i="5"/>
  <c r="B9" i="5" s="1"/>
  <c r="B38" i="4"/>
  <c r="B37" i="4"/>
  <c r="B36" i="4"/>
  <c r="B28" i="4"/>
  <c r="B27" i="4"/>
  <c r="B26" i="4"/>
  <c r="B18" i="4"/>
  <c r="B17" i="4"/>
  <c r="B16" i="4"/>
  <c r="B8" i="4"/>
  <c r="B9" i="4" s="1"/>
  <c r="B50" i="3"/>
  <c r="B49" i="3"/>
  <c r="B48" i="3"/>
  <c r="B51" i="3"/>
  <c r="B37" i="3"/>
  <c r="B36" i="3"/>
  <c r="B38" i="3"/>
  <c r="B24" i="3"/>
  <c r="B23" i="3"/>
  <c r="B25" i="3" s="1"/>
  <c r="B11" i="3"/>
  <c r="B43" i="9" l="1"/>
  <c r="B10" i="9"/>
  <c r="B43" i="7"/>
  <c r="B32" i="7"/>
  <c r="B21" i="7"/>
  <c r="B19" i="5"/>
  <c r="B43" i="6"/>
  <c r="B32" i="6"/>
  <c r="B21" i="6"/>
  <c r="B29" i="4"/>
  <c r="B39" i="4"/>
  <c r="B19" i="4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Leen Claes</author>
  </authors>
  <commentList>
    <comment ref="E37" authorId="0" shapeId="0" xr:uid="{30C0B836-DA56-4AF1-9ED4-4458C9D7C2D2}">
      <text>
        <r>
          <rPr>
            <b/>
            <sz val="9"/>
            <color indexed="81"/>
            <rFont val="Tahoma"/>
            <family val="2"/>
          </rPr>
          <t>Leen Claes: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<sst xmlns="http://schemas.openxmlformats.org/spreadsheetml/2006/main" count="370" uniqueCount="99">
  <si>
    <t>-</t>
  </si>
  <si>
    <t>Tracy</t>
  </si>
  <si>
    <t>(*)</t>
  </si>
  <si>
    <t>(**)</t>
  </si>
  <si>
    <t>Restaurant</t>
  </si>
  <si>
    <t>2026</t>
  </si>
  <si>
    <t xml:space="preserve">0-10 </t>
  </si>
  <si>
    <t>51-100</t>
  </si>
  <si>
    <t xml:space="preserve">&gt; 101 </t>
  </si>
  <si>
    <t>11-50</t>
  </si>
  <si>
    <t>Tarifs "Mieux pour les Animaux"</t>
  </si>
  <si>
    <t>Personnel</t>
  </si>
  <si>
    <t>(nombre)</t>
  </si>
  <si>
    <t xml:space="preserve">Production </t>
  </si>
  <si>
    <t>Primaire</t>
  </si>
  <si>
    <t>services logistiques</t>
  </si>
  <si>
    <t>Abattoir</t>
  </si>
  <si>
    <t>Processeur</t>
  </si>
  <si>
    <t>Transformateur</t>
  </si>
  <si>
    <t>de viande</t>
  </si>
  <si>
    <t xml:space="preserve">Détaillant </t>
  </si>
  <si>
    <t>Restauration</t>
  </si>
  <si>
    <t>Boucher</t>
  </si>
  <si>
    <t>autre</t>
  </si>
  <si>
    <t>Frais d'entrée uniques</t>
  </si>
  <si>
    <t xml:space="preserve"> Situation 1 jan</t>
  </si>
  <si>
    <t>Cotisation variable</t>
  </si>
  <si>
    <t>Très petite entreprise</t>
  </si>
  <si>
    <t>Petite entreprise</t>
  </si>
  <si>
    <t>Entreprise de taille moyenne</t>
  </si>
  <si>
    <t>Grande entreprise</t>
  </si>
  <si>
    <t>Par porc</t>
  </si>
  <si>
    <t xml:space="preserve">par kg de porc acheté </t>
  </si>
  <si>
    <t>Par kg de porc vendu</t>
  </si>
  <si>
    <t>Très petite chaîne</t>
  </si>
  <si>
    <t>Petite chaîne</t>
  </si>
  <si>
    <t>Chaîne de taille moyenne</t>
  </si>
  <si>
    <t>Grande chaîne</t>
  </si>
  <si>
    <t>(***) Pour l'exportation de carcasses et de viande fraîche sous label dans le cadre du référentiel, une contribution de référence de 0,0015 €/kg est appliquée.</t>
  </si>
  <si>
    <t>Cotisation variable (par porc)</t>
  </si>
  <si>
    <t xml:space="preserve">Kg de porc vendus systèmes de référence bien-être animal étrangers </t>
  </si>
  <si>
    <t>Nombre de porcs abattus * cotisation variable par porc</t>
  </si>
  <si>
    <t xml:space="preserve">Kg de porc vendu * cotisation variable système de référence </t>
  </si>
  <si>
    <t xml:space="preserve">Kg de porc vendu systèmes de référence bien-être animal étrangers </t>
  </si>
  <si>
    <t>Contribution totale de l'abattoir</t>
  </si>
  <si>
    <t>Nombre de porcs abattus</t>
  </si>
  <si>
    <t>kg de porc acheté</t>
  </si>
  <si>
    <t>Kg de porc acheté * cotisation variable</t>
  </si>
  <si>
    <t>Contribution totale du transformateur de viande</t>
  </si>
  <si>
    <t>Licence annuelle  * facteur de multiplication</t>
  </si>
  <si>
    <t>Licence annuelle</t>
  </si>
  <si>
    <t>Contribution totale du détaillant</t>
  </si>
  <si>
    <t>Facteur de multiplication licence annuelle</t>
  </si>
  <si>
    <t>Kg de porc acheté</t>
  </si>
  <si>
    <t>Contribution totale du restauration</t>
  </si>
  <si>
    <t>Contribution totale du boucher</t>
  </si>
  <si>
    <t>Contribution totale du restaurant</t>
  </si>
  <si>
    <t>0 - 10 ETP</t>
  </si>
  <si>
    <t>11 - 50 ETP</t>
  </si>
  <si>
    <t>51 - 250 ETP</t>
  </si>
  <si>
    <t>&gt; 250 ETP</t>
  </si>
  <si>
    <t xml:space="preserve">Prestataire de </t>
  </si>
  <si>
    <t>animaux vivants</t>
  </si>
  <si>
    <t>Abattoir: Très petite entreprise (jusqu'a 10 ETP)</t>
  </si>
  <si>
    <t>Abattoir: Petite entreprise (11 - 50 ETP)</t>
  </si>
  <si>
    <t>Abattoir: Entreprise de taille moyenne (51 - 250 ETP)</t>
  </si>
  <si>
    <t>Abattoir: Grande entreprise (&gt; 250 ETP)</t>
  </si>
  <si>
    <t>Cotisation variable  systèmes de référence bien-être animal  étrangers (par kg de porc vendu)</t>
  </si>
  <si>
    <t>Cotisation variable systèmes de référence bien-être animal étrangers  l***)</t>
  </si>
  <si>
    <t>Transformateur de viande: Très petite entreprise (jusqu'a 10 ETP)</t>
  </si>
  <si>
    <t xml:space="preserve">Transformateur de viande: Petite entreprise (11 - 50 ETP) </t>
  </si>
  <si>
    <t>Transformateur de viande: Entreprise de taille moyenne (51 - 250 ETP)</t>
  </si>
  <si>
    <t>Transformateur de viande: Grande entreprise (&gt; 250 ETP)</t>
  </si>
  <si>
    <t>Détaillant: Très petite entreprise (jusqu'a 10 ETP)</t>
  </si>
  <si>
    <t>Détaillant: Petite entreprise (11 - 50 ETP)</t>
  </si>
  <si>
    <t>Détaillant: Entreprise de taille moyenne (51 - 250 ETP)</t>
  </si>
  <si>
    <t>Détaillant: Grande entreprise (&gt; 250 ETP)</t>
  </si>
  <si>
    <t>Restauration: Très petite entreprise (jusqu'a 10 ETP)</t>
  </si>
  <si>
    <t>Restauration: Petite entreprise (11 - 50 ETP)</t>
  </si>
  <si>
    <t>Restauration: Entreprise de taille moyene (51 - 250 ETP)</t>
  </si>
  <si>
    <t xml:space="preserve">Restauration: Grande entreprise (&gt; 250 ETP) </t>
  </si>
  <si>
    <t>Boucher: Très petite entreprise (jusqu'a 10 ETP)</t>
  </si>
  <si>
    <t>Boucher: Petite entreprise (11 - 50 ETP)</t>
  </si>
  <si>
    <t>Boucher: Entreprise de taille moyenne (51 - 250 ETP)</t>
  </si>
  <si>
    <t>Boucher: Grande entreprise (&gt; 250 ETP)</t>
  </si>
  <si>
    <t>Restaurant: Très petite entreprise (jusqu'a 10 ETP)</t>
  </si>
  <si>
    <t>Restaurant: Petite entreprise (11 - 50 ETP)</t>
  </si>
  <si>
    <t>Restaurant: Entreprise de taille moyenne (51 - 250 ETP)</t>
  </si>
  <si>
    <t>Restaurant: Grande entreprise (&gt; 250 ETP)</t>
  </si>
  <si>
    <t>viande fraîche</t>
  </si>
  <si>
    <t>Processeur de viande fraîche: Très petite entreprise (jusqu'a 10 ETP)</t>
  </si>
  <si>
    <t>Processeur de viande fraîche:  Petite entreprise (11 - 50 ETP)</t>
  </si>
  <si>
    <t>Contribution totale du processeur viande fraîche</t>
  </si>
  <si>
    <t>Processeur de viande fraîche: Grande entreprise (&gt; 250 ETP)</t>
  </si>
  <si>
    <t>Processeur de viande fraîche: Entreprise de taille moyenne (51 - 250 ETP)</t>
  </si>
  <si>
    <t>B&amp;C - Coefficient  multiplicateur basé sur le nombre de points de vente, à appliquer à la licence annuelle.</t>
  </si>
  <si>
    <t>(*) La traçabilité des produits carnés transformés n'étant pas possible à Tracy, un bilan massique annuel est établi et utilisé.</t>
  </si>
  <si>
    <t>(**) Les entreprises de restauration et les restaurants peuvent diviser le nombre de points de vente par trois pour le calcul de la licence annuelle.</t>
  </si>
  <si>
    <t>Kg de porc vendu systèmes de référence bien-être animal étrangers * cotisation variable  systèmes de référence bien-être animal  étrangers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</si>
</sst>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&quot;€&quot;\ #,##0.000;&quot;€&quot;\ \-#,##0.000"/>
    <numFmt numFmtId="166" formatCode="&quot;€&quot;\ #,##0.0000"/>
    <numFmt numFmtId="167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1F1F"/>
      <name val="Calibri"/>
      <family val="2"/>
      <scheme val="minor"/>
    </font>
    <font>
      <sz val="12"/>
      <color rgb="FF1F1F1F"/>
      <name val="Calibri"/>
      <family val="2"/>
      <scheme val="minor"/>
    </font>
    <font>
      <b/>
      <sz val="12"/>
      <color rgb="FF1F1F1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quotePrefix="1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6" xfId="0" applyFont="1" applyBorder="1"/>
    <xf numFmtId="164" fontId="5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164" fontId="6" fillId="0" borderId="0" xfId="0" applyNumberFormat="1" applyFont="1"/>
    <xf numFmtId="0" fontId="5" fillId="0" borderId="6" xfId="0" applyFont="1" applyBorder="1" applyAlignment="1">
      <alignment wrapText="1"/>
    </xf>
    <xf numFmtId="0" fontId="5" fillId="0" borderId="5" xfId="0" applyFont="1" applyBorder="1"/>
    <xf numFmtId="0" fontId="5" fillId="0" borderId="7" xfId="0" applyFont="1" applyBorder="1"/>
    <xf numFmtId="167" fontId="5" fillId="0" borderId="7" xfId="0" applyNumberFormat="1" applyFont="1" applyBorder="1"/>
    <xf numFmtId="166" fontId="5" fillId="0" borderId="7" xfId="0" applyNumberFormat="1" applyFont="1" applyBorder="1"/>
    <xf numFmtId="167" fontId="5" fillId="0" borderId="5" xfId="0" applyNumberFormat="1" applyFont="1" applyBorder="1"/>
    <xf numFmtId="167" fontId="6" fillId="4" borderId="9" xfId="0" applyNumberFormat="1" applyFont="1" applyFill="1" applyBorder="1"/>
    <xf numFmtId="0" fontId="7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0" xfId="0" applyFont="1"/>
    <xf numFmtId="0" fontId="4" fillId="0" borderId="6" xfId="0" applyFont="1" applyBorder="1"/>
    <xf numFmtId="167" fontId="4" fillId="0" borderId="7" xfId="0" applyNumberFormat="1" applyFont="1" applyBorder="1"/>
    <xf numFmtId="0" fontId="4" fillId="4" borderId="7" xfId="0" applyFont="1" applyFill="1" applyBorder="1"/>
    <xf numFmtId="0" fontId="4" fillId="0" borderId="6" xfId="0" applyFont="1" applyBorder="1" applyAlignment="1">
      <alignment vertical="top" wrapText="1"/>
    </xf>
    <xf numFmtId="166" fontId="4" fillId="0" borderId="7" xfId="0" applyNumberFormat="1" applyFont="1" applyBorder="1"/>
    <xf numFmtId="0" fontId="6" fillId="5" borderId="8" xfId="0" applyFont="1" applyFill="1" applyBorder="1"/>
    <xf numFmtId="167" fontId="6" fillId="5" borderId="9" xfId="0" applyNumberFormat="1" applyFont="1" applyFill="1" applyBorder="1"/>
    <xf numFmtId="0" fontId="4" fillId="0" borderId="7" xfId="0" applyFont="1" applyBorder="1"/>
    <xf numFmtId="0" fontId="9" fillId="0" borderId="0" xfId="0" applyFont="1" applyAlignment="1">
      <alignment horizontal="left" vertical="center"/>
    </xf>
    <xf numFmtId="0" fontId="4" fillId="0" borderId="8" xfId="0" applyFont="1" applyBorder="1" applyAlignment="1">
      <alignment vertical="top" wrapText="1"/>
    </xf>
    <xf numFmtId="0" fontId="11" fillId="5" borderId="10" xfId="0" applyFont="1" applyFill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/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0" borderId="6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9999-7C21-492B-AAB0-B2E397F75FE4}">
  <sheetPr>
    <pageSetUpPr fitToPage="1"/>
  </sheetPr>
  <dimension ref="A1:V37"/>
  <sheetViews>
    <sheetView topLeftCell="A2" zoomScale="80" zoomScaleNormal="80" workbookViewId="0">
      <selection activeCell="A31" sqref="A31"/>
    </sheetView>
  </sheetViews>
  <sheetFormatPr defaultRowHeight="14.4" x14ac:dyDescent="0.3"/>
  <cols>
    <col min="1" max="1" width="43.5546875" customWidth="1"/>
    <col min="2" max="2" width="15.77734375" style="1" customWidth="1"/>
    <col min="3" max="3" width="15.77734375" customWidth="1"/>
    <col min="4" max="4" width="18" style="1" bestFit="1" customWidth="1"/>
    <col min="5" max="9" width="15.77734375" customWidth="1"/>
    <col min="10" max="10" width="18" style="1" bestFit="1" customWidth="1"/>
  </cols>
  <sheetData>
    <row r="1" spans="1:14" x14ac:dyDescent="0.3">
      <c r="A1" s="45" t="s">
        <v>10</v>
      </c>
      <c r="B1" s="1" t="s">
        <v>11</v>
      </c>
      <c r="C1" s="1" t="s">
        <v>13</v>
      </c>
      <c r="D1" s="44" t="s">
        <v>61</v>
      </c>
      <c r="E1" s="1" t="s">
        <v>16</v>
      </c>
      <c r="F1" s="1" t="s">
        <v>17</v>
      </c>
      <c r="G1" s="1" t="s">
        <v>18</v>
      </c>
      <c r="H1" s="14" t="s">
        <v>20</v>
      </c>
      <c r="I1" s="1" t="s">
        <v>22</v>
      </c>
      <c r="J1" s="44" t="s">
        <v>61</v>
      </c>
    </row>
    <row r="2" spans="1:14" x14ac:dyDescent="0.3">
      <c r="A2" s="46" t="s">
        <v>5</v>
      </c>
      <c r="B2" s="1" t="s">
        <v>12</v>
      </c>
      <c r="C2" s="1" t="s">
        <v>14</v>
      </c>
      <c r="D2" s="1" t="s">
        <v>15</v>
      </c>
      <c r="E2" s="1"/>
      <c r="F2" s="1" t="s">
        <v>89</v>
      </c>
      <c r="G2" s="13" t="s">
        <v>19</v>
      </c>
      <c r="H2" s="12" t="s">
        <v>21</v>
      </c>
      <c r="I2" s="1" t="s">
        <v>4</v>
      </c>
      <c r="J2" s="1" t="s">
        <v>15</v>
      </c>
    </row>
    <row r="3" spans="1:14" x14ac:dyDescent="0.3">
      <c r="C3" s="1"/>
      <c r="D3" s="1" t="s">
        <v>62</v>
      </c>
      <c r="E3" s="1"/>
      <c r="F3" s="1"/>
      <c r="G3" s="1" t="s">
        <v>2</v>
      </c>
      <c r="H3" s="28" t="s">
        <v>3</v>
      </c>
      <c r="I3" s="28" t="s">
        <v>3</v>
      </c>
      <c r="J3" s="1" t="s">
        <v>23</v>
      </c>
      <c r="N3" s="11"/>
    </row>
    <row r="4" spans="1:14" x14ac:dyDescent="0.3">
      <c r="A4" s="4" t="s">
        <v>24</v>
      </c>
      <c r="B4" s="3" t="s">
        <v>25</v>
      </c>
      <c r="C4" s="3"/>
      <c r="D4" s="3"/>
      <c r="E4" s="3"/>
      <c r="F4" s="3"/>
      <c r="G4" s="3"/>
      <c r="H4" s="3"/>
      <c r="I4" s="3"/>
      <c r="J4" s="3"/>
    </row>
    <row r="5" spans="1:14" x14ac:dyDescent="0.3">
      <c r="A5" s="39" t="s">
        <v>27</v>
      </c>
      <c r="B5" s="1" t="s">
        <v>57</v>
      </c>
      <c r="C5" s="8">
        <v>50</v>
      </c>
      <c r="D5" s="8">
        <v>50</v>
      </c>
      <c r="E5" s="8">
        <v>50</v>
      </c>
      <c r="F5" s="8">
        <v>50</v>
      </c>
      <c r="G5" s="8">
        <v>50</v>
      </c>
      <c r="H5" s="8">
        <v>50</v>
      </c>
      <c r="I5" s="8">
        <v>50</v>
      </c>
      <c r="J5" s="8">
        <v>50</v>
      </c>
    </row>
    <row r="6" spans="1:14" x14ac:dyDescent="0.3">
      <c r="A6" s="39" t="s">
        <v>28</v>
      </c>
      <c r="B6" s="1" t="s">
        <v>58</v>
      </c>
      <c r="C6" s="8">
        <v>50</v>
      </c>
      <c r="D6" s="8">
        <v>50</v>
      </c>
      <c r="E6" s="8">
        <v>125</v>
      </c>
      <c r="F6" s="8">
        <v>125</v>
      </c>
      <c r="G6" s="8">
        <v>125</v>
      </c>
      <c r="H6" s="8">
        <v>125</v>
      </c>
      <c r="I6" s="8">
        <v>125</v>
      </c>
      <c r="J6" s="8">
        <v>125</v>
      </c>
    </row>
    <row r="7" spans="1:14" x14ac:dyDescent="0.3">
      <c r="A7" t="s">
        <v>29</v>
      </c>
      <c r="B7" s="1" t="s">
        <v>59</v>
      </c>
      <c r="C7" s="8">
        <v>50</v>
      </c>
      <c r="D7" s="8">
        <v>50</v>
      </c>
      <c r="E7" s="8">
        <v>250</v>
      </c>
      <c r="F7" s="8">
        <v>250</v>
      </c>
      <c r="G7" s="8">
        <v>250</v>
      </c>
      <c r="H7" s="8">
        <v>250</v>
      </c>
      <c r="I7" s="8">
        <v>250</v>
      </c>
      <c r="J7" s="8">
        <v>250</v>
      </c>
    </row>
    <row r="8" spans="1:14" x14ac:dyDescent="0.3">
      <c r="A8" s="39" t="s">
        <v>30</v>
      </c>
      <c r="B8" s="1" t="s">
        <v>60</v>
      </c>
      <c r="C8" s="8">
        <v>50</v>
      </c>
      <c r="D8" s="8">
        <v>50</v>
      </c>
      <c r="E8" s="8">
        <v>500</v>
      </c>
      <c r="F8" s="8">
        <v>500</v>
      </c>
      <c r="G8" s="8">
        <v>500</v>
      </c>
      <c r="H8" s="8">
        <v>500</v>
      </c>
      <c r="I8" s="8">
        <v>500</v>
      </c>
      <c r="J8" s="8">
        <v>500</v>
      </c>
    </row>
    <row r="9" spans="1:14" x14ac:dyDescent="0.3">
      <c r="C9" s="8"/>
      <c r="D9" s="8"/>
      <c r="E9" s="8"/>
      <c r="F9" s="8"/>
      <c r="G9" s="8"/>
      <c r="H9" s="8"/>
      <c r="I9" s="8"/>
      <c r="J9" s="8"/>
    </row>
    <row r="10" spans="1:14" x14ac:dyDescent="0.3">
      <c r="A10" s="4" t="s">
        <v>50</v>
      </c>
      <c r="B10" s="3" t="s">
        <v>25</v>
      </c>
      <c r="C10" s="10"/>
      <c r="D10" s="10"/>
      <c r="E10" s="10"/>
      <c r="F10" s="10"/>
      <c r="G10" s="10"/>
      <c r="H10" s="10"/>
      <c r="I10" s="10"/>
      <c r="J10" s="10"/>
    </row>
    <row r="11" spans="1:14" x14ac:dyDescent="0.3">
      <c r="A11" s="39" t="s">
        <v>27</v>
      </c>
      <c r="B11" s="1" t="s">
        <v>57</v>
      </c>
      <c r="C11" s="9" t="s">
        <v>0</v>
      </c>
      <c r="D11" s="9" t="s">
        <v>0</v>
      </c>
      <c r="E11" s="8">
        <v>175</v>
      </c>
      <c r="F11" s="8">
        <v>175</v>
      </c>
      <c r="G11" s="8">
        <v>175</v>
      </c>
      <c r="H11" s="8">
        <v>175</v>
      </c>
      <c r="I11" s="8">
        <v>175</v>
      </c>
      <c r="J11" s="8">
        <v>175</v>
      </c>
    </row>
    <row r="12" spans="1:14" x14ac:dyDescent="0.3">
      <c r="A12" s="39" t="s">
        <v>28</v>
      </c>
      <c r="B12" s="1" t="s">
        <v>58</v>
      </c>
      <c r="C12" s="9" t="s">
        <v>0</v>
      </c>
      <c r="D12" s="9" t="s">
        <v>0</v>
      </c>
      <c r="E12" s="8">
        <v>1000</v>
      </c>
      <c r="F12" s="8">
        <v>1000</v>
      </c>
      <c r="G12" s="8">
        <v>1000</v>
      </c>
      <c r="H12" s="8">
        <v>1000</v>
      </c>
      <c r="I12" s="8">
        <v>1000</v>
      </c>
      <c r="J12" s="8">
        <v>1000</v>
      </c>
    </row>
    <row r="13" spans="1:14" x14ac:dyDescent="0.3">
      <c r="A13" t="s">
        <v>29</v>
      </c>
      <c r="B13" s="1" t="s">
        <v>59</v>
      </c>
      <c r="C13" s="9" t="s">
        <v>0</v>
      </c>
      <c r="D13" s="9" t="s">
        <v>0</v>
      </c>
      <c r="E13" s="8">
        <v>1500</v>
      </c>
      <c r="F13" s="8">
        <v>1500</v>
      </c>
      <c r="G13" s="8">
        <v>1500</v>
      </c>
      <c r="H13" s="8">
        <v>1500</v>
      </c>
      <c r="I13" s="8">
        <v>1500</v>
      </c>
      <c r="J13" s="8">
        <v>1500</v>
      </c>
    </row>
    <row r="14" spans="1:14" x14ac:dyDescent="0.3">
      <c r="A14" s="39" t="s">
        <v>30</v>
      </c>
      <c r="B14" s="1" t="s">
        <v>60</v>
      </c>
      <c r="C14" s="9" t="s">
        <v>0</v>
      </c>
      <c r="D14" s="9" t="s">
        <v>0</v>
      </c>
      <c r="E14" s="8">
        <v>2000</v>
      </c>
      <c r="F14" s="8">
        <v>2000</v>
      </c>
      <c r="G14" s="8">
        <v>2000</v>
      </c>
      <c r="H14" s="8">
        <v>2000</v>
      </c>
      <c r="I14" s="8">
        <v>2000</v>
      </c>
      <c r="J14" s="8">
        <v>2000</v>
      </c>
    </row>
    <row r="15" spans="1:14" x14ac:dyDescent="0.3">
      <c r="A15" s="4" t="s">
        <v>26</v>
      </c>
      <c r="B15" s="3"/>
      <c r="C15" s="3"/>
      <c r="D15" s="3"/>
      <c r="E15" s="3"/>
      <c r="F15" s="3"/>
      <c r="G15" s="3"/>
      <c r="H15" s="3"/>
      <c r="I15" s="3"/>
      <c r="J15" s="3"/>
    </row>
    <row r="16" spans="1:14" x14ac:dyDescent="0.3">
      <c r="A16" t="s">
        <v>31</v>
      </c>
      <c r="B16" s="1" t="s">
        <v>1</v>
      </c>
      <c r="C16" s="5" t="s">
        <v>0</v>
      </c>
      <c r="D16" s="5" t="s">
        <v>0</v>
      </c>
      <c r="E16" s="5">
        <v>0.08</v>
      </c>
      <c r="F16" s="5" t="s">
        <v>0</v>
      </c>
      <c r="G16" s="5" t="s">
        <v>0</v>
      </c>
      <c r="H16" s="5" t="s">
        <v>0</v>
      </c>
      <c r="I16" s="5" t="s">
        <v>0</v>
      </c>
      <c r="J16" s="5" t="s">
        <v>0</v>
      </c>
    </row>
    <row r="17" spans="1:22" x14ac:dyDescent="0.3">
      <c r="A17" s="4" t="s">
        <v>26</v>
      </c>
      <c r="B17" s="3"/>
      <c r="C17" s="3"/>
      <c r="D17" s="3"/>
      <c r="E17" s="3"/>
      <c r="F17" s="3"/>
      <c r="G17" s="3"/>
      <c r="H17" s="3"/>
      <c r="I17" s="3"/>
      <c r="J17" s="3"/>
    </row>
    <row r="18" spans="1:22" x14ac:dyDescent="0.3">
      <c r="A18" t="s">
        <v>32</v>
      </c>
      <c r="B18" s="1" t="s">
        <v>1</v>
      </c>
      <c r="C18" s="5" t="s">
        <v>0</v>
      </c>
      <c r="D18" s="5" t="s">
        <v>0</v>
      </c>
      <c r="E18" s="5" t="s">
        <v>0</v>
      </c>
      <c r="F18" s="5" t="s">
        <v>0</v>
      </c>
      <c r="G18" s="5">
        <v>1.5E-3</v>
      </c>
      <c r="H18" s="5">
        <v>1.5E-3</v>
      </c>
      <c r="I18" s="5">
        <v>1.5E-3</v>
      </c>
      <c r="J18" s="5" t="s">
        <v>0</v>
      </c>
    </row>
    <row r="19" spans="1:22" s="6" customFormat="1" x14ac:dyDescent="0.3">
      <c r="A19" s="4" t="s">
        <v>68</v>
      </c>
      <c r="B19" s="3"/>
      <c r="C19" s="3"/>
      <c r="D19" s="3"/>
      <c r="E19" s="3"/>
      <c r="F19" s="3"/>
      <c r="G19" s="3"/>
      <c r="H19" s="3"/>
      <c r="I19" s="3"/>
      <c r="J19" s="3"/>
      <c r="K19"/>
      <c r="L19"/>
      <c r="M19"/>
      <c r="N19"/>
      <c r="O19"/>
      <c r="P19" s="7"/>
      <c r="Q19" s="7"/>
      <c r="R19" s="7"/>
      <c r="S19" s="7"/>
      <c r="T19" s="7"/>
      <c r="U19" s="7"/>
      <c r="V19" s="7"/>
    </row>
    <row r="20" spans="1:22" x14ac:dyDescent="0.3">
      <c r="A20" t="s">
        <v>33</v>
      </c>
      <c r="C20" s="5" t="s">
        <v>0</v>
      </c>
      <c r="D20" s="5" t="s">
        <v>0</v>
      </c>
      <c r="E20" s="5">
        <v>1.5E-3</v>
      </c>
      <c r="F20" s="5">
        <v>1.5E-3</v>
      </c>
      <c r="G20" s="5" t="s">
        <v>0</v>
      </c>
      <c r="H20" s="5" t="s">
        <v>0</v>
      </c>
      <c r="I20" s="5" t="s">
        <v>0</v>
      </c>
      <c r="J20" s="5" t="s">
        <v>0</v>
      </c>
      <c r="P20" s="1"/>
      <c r="Q20" s="1"/>
      <c r="R20" s="1"/>
      <c r="S20" s="1"/>
      <c r="T20" s="1"/>
      <c r="U20" s="1"/>
      <c r="V20" s="1"/>
    </row>
    <row r="21" spans="1:22" x14ac:dyDescent="0.3">
      <c r="C21" s="1"/>
      <c r="E21" s="1"/>
      <c r="F21" s="1"/>
      <c r="G21" s="1"/>
      <c r="H21" s="1"/>
      <c r="I21" s="1"/>
    </row>
    <row r="22" spans="1:22" x14ac:dyDescent="0.3">
      <c r="A22" s="4" t="s">
        <v>95</v>
      </c>
      <c r="B22" s="3"/>
      <c r="C22" s="3"/>
      <c r="D22" s="3"/>
      <c r="E22" s="3"/>
      <c r="F22" s="3"/>
      <c r="G22" s="3"/>
      <c r="H22" s="3"/>
      <c r="I22" s="3"/>
      <c r="J22" s="3"/>
    </row>
    <row r="23" spans="1:22" x14ac:dyDescent="0.3">
      <c r="A23" t="s">
        <v>34</v>
      </c>
      <c r="B23" s="1" t="s">
        <v>6</v>
      </c>
      <c r="C23" s="1"/>
      <c r="E23" s="1"/>
      <c r="F23" s="1"/>
      <c r="G23" s="1"/>
      <c r="H23" s="2">
        <v>1</v>
      </c>
      <c r="I23" s="2">
        <v>1</v>
      </c>
    </row>
    <row r="24" spans="1:22" x14ac:dyDescent="0.3">
      <c r="A24" s="39" t="s">
        <v>35</v>
      </c>
      <c r="B24" s="29" t="s">
        <v>9</v>
      </c>
      <c r="C24" s="1"/>
      <c r="E24" s="1"/>
      <c r="F24" s="1"/>
      <c r="G24" s="1"/>
      <c r="H24" s="2">
        <v>1.25</v>
      </c>
      <c r="I24" s="2">
        <v>1.25</v>
      </c>
    </row>
    <row r="25" spans="1:22" x14ac:dyDescent="0.3">
      <c r="A25" t="s">
        <v>36</v>
      </c>
      <c r="B25" s="1" t="s">
        <v>7</v>
      </c>
      <c r="C25" s="1"/>
      <c r="E25" s="1"/>
      <c r="F25" s="1"/>
      <c r="G25" s="1"/>
      <c r="H25" s="2">
        <v>2</v>
      </c>
      <c r="I25" s="2">
        <v>2</v>
      </c>
    </row>
    <row r="26" spans="1:22" x14ac:dyDescent="0.3">
      <c r="A26" t="s">
        <v>37</v>
      </c>
      <c r="B26" s="1" t="s">
        <v>8</v>
      </c>
      <c r="C26" s="1"/>
      <c r="E26" s="1"/>
      <c r="F26" s="1"/>
      <c r="G26" s="1"/>
      <c r="H26" s="2">
        <v>3.5</v>
      </c>
      <c r="I26" s="2">
        <v>3.5</v>
      </c>
    </row>
    <row r="27" spans="1:22" x14ac:dyDescent="0.3">
      <c r="C27" s="1"/>
      <c r="E27" s="1"/>
      <c r="F27" s="1"/>
      <c r="G27" s="1"/>
      <c r="H27" s="2"/>
      <c r="I27" s="1"/>
    </row>
    <row r="28" spans="1:22" x14ac:dyDescent="0.3">
      <c r="A28" t="s">
        <v>96</v>
      </c>
      <c r="C28" s="1"/>
      <c r="E28" s="1"/>
      <c r="F28" s="1"/>
      <c r="G28" s="1"/>
      <c r="H28" s="1"/>
      <c r="I28" s="1"/>
    </row>
    <row r="29" spans="1:22" x14ac:dyDescent="0.3">
      <c r="A29" t="s">
        <v>97</v>
      </c>
      <c r="C29" s="1"/>
      <c r="E29" s="1"/>
      <c r="F29" s="1"/>
      <c r="G29" s="1"/>
      <c r="H29" s="1"/>
      <c r="I29" s="1"/>
    </row>
    <row r="30" spans="1:22" x14ac:dyDescent="0.3">
      <c r="A30" s="30" t="s">
        <v>38</v>
      </c>
    </row>
    <row r="33" spans="5:5" x14ac:dyDescent="0.3">
      <c r="E33" s="47"/>
    </row>
    <row r="37" spans="5:5" x14ac:dyDescent="0.3"/>
  </sheetData>
  <pageMargins left="0.25" right="0.25" top="0.75" bottom="0.75" header="0.3" footer="0.3"/>
  <pageSetup paperSize="9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4D43-AED8-4AA0-9501-90FFFF5C2298}">
  <dimension ref="A1:C51"/>
  <sheetViews>
    <sheetView topLeftCell="A32" workbookViewId="0">
      <selection activeCell="C46" sqref="C46"/>
    </sheetView>
  </sheetViews>
  <sheetFormatPr defaultRowHeight="14.4" x14ac:dyDescent="0.3"/>
  <cols>
    <col min="1" max="1" width="42.109375" customWidth="1"/>
    <col min="2" max="2" width="40.44140625" customWidth="1"/>
    <col min="3" max="3" width="21" customWidth="1"/>
  </cols>
  <sheetData>
    <row r="1" spans="1:3" ht="15.6" x14ac:dyDescent="0.3">
      <c r="A1" s="48" t="s">
        <v>63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31" t="s">
        <v>45</v>
      </c>
      <c r="B4" s="33"/>
      <c r="C4" s="18"/>
    </row>
    <row r="5" spans="1:3" ht="15.6" x14ac:dyDescent="0.3">
      <c r="A5" s="31" t="s">
        <v>39</v>
      </c>
      <c r="B5" s="32">
        <v>0.08</v>
      </c>
      <c r="C5" s="19"/>
    </row>
    <row r="6" spans="1:3" ht="46.8" x14ac:dyDescent="0.3">
      <c r="A6" s="34" t="s">
        <v>67</v>
      </c>
      <c r="B6" s="35">
        <v>1.5E-3</v>
      </c>
      <c r="C6" s="19"/>
    </row>
    <row r="7" spans="1:3" ht="31.8" thickBot="1" x14ac:dyDescent="0.35">
      <c r="A7" s="40" t="s">
        <v>43</v>
      </c>
      <c r="B7" s="33"/>
      <c r="C7" s="19"/>
    </row>
    <row r="8" spans="1:3" ht="15.6" x14ac:dyDescent="0.3">
      <c r="A8" s="15" t="s">
        <v>24</v>
      </c>
      <c r="B8" s="26">
        <f>B2</f>
        <v>50</v>
      </c>
      <c r="C8" s="16"/>
    </row>
    <row r="9" spans="1:3" ht="15.6" x14ac:dyDescent="0.3">
      <c r="A9" s="15" t="s">
        <v>50</v>
      </c>
      <c r="B9" s="24">
        <f>B3</f>
        <v>175</v>
      </c>
      <c r="C9" s="16"/>
    </row>
    <row r="10" spans="1:3" ht="31.2" x14ac:dyDescent="0.3">
      <c r="A10" s="21" t="s">
        <v>41</v>
      </c>
      <c r="B10" s="24">
        <f>B4*B5</f>
        <v>0</v>
      </c>
      <c r="C10" s="16"/>
    </row>
    <row r="11" spans="1:3" ht="31.2" x14ac:dyDescent="0.3">
      <c r="A11" s="21" t="s">
        <v>42</v>
      </c>
      <c r="B11" s="25">
        <f>B6*B7</f>
        <v>0</v>
      </c>
      <c r="C11" s="16"/>
    </row>
    <row r="12" spans="1:3" ht="16.2" thickBot="1" x14ac:dyDescent="0.35">
      <c r="A12" s="41" t="s">
        <v>44</v>
      </c>
      <c r="B12" s="37">
        <f>SUM(B8:B11)</f>
        <v>225</v>
      </c>
      <c r="C12" s="20"/>
    </row>
    <row r="13" spans="1:3" ht="15" thickBot="1" x14ac:dyDescent="0.35"/>
    <row r="14" spans="1:3" ht="15.6" x14ac:dyDescent="0.3">
      <c r="A14" s="48" t="s">
        <v>64</v>
      </c>
      <c r="B14" s="49"/>
    </row>
    <row r="15" spans="1:3" ht="15.6" x14ac:dyDescent="0.3">
      <c r="A15" s="31" t="s">
        <v>24</v>
      </c>
      <c r="B15" s="32">
        <v>125</v>
      </c>
    </row>
    <row r="16" spans="1:3" ht="15.6" x14ac:dyDescent="0.3">
      <c r="A16" s="31" t="s">
        <v>50</v>
      </c>
      <c r="B16" s="32">
        <v>1000</v>
      </c>
    </row>
    <row r="17" spans="1:2" ht="15.6" x14ac:dyDescent="0.3">
      <c r="A17" s="31" t="s">
        <v>45</v>
      </c>
      <c r="B17" s="33"/>
    </row>
    <row r="18" spans="1:2" ht="15.6" x14ac:dyDescent="0.3">
      <c r="A18" s="31" t="s">
        <v>39</v>
      </c>
      <c r="B18" s="32">
        <v>0.08</v>
      </c>
    </row>
    <row r="19" spans="1:2" ht="46.8" x14ac:dyDescent="0.3">
      <c r="A19" s="34" t="s">
        <v>67</v>
      </c>
      <c r="B19" s="35">
        <v>1.5E-3</v>
      </c>
    </row>
    <row r="20" spans="1:2" ht="31.8" thickBot="1" x14ac:dyDescent="0.35">
      <c r="A20" s="40" t="s">
        <v>40</v>
      </c>
      <c r="B20" s="33"/>
    </row>
    <row r="21" spans="1:2" ht="15.6" x14ac:dyDescent="0.3">
      <c r="A21" s="15" t="s">
        <v>24</v>
      </c>
      <c r="B21" s="26">
        <f>B15</f>
        <v>125</v>
      </c>
    </row>
    <row r="22" spans="1:2" ht="15.6" x14ac:dyDescent="0.3">
      <c r="A22" s="15" t="s">
        <v>50</v>
      </c>
      <c r="B22" s="24">
        <f>B16</f>
        <v>1000</v>
      </c>
    </row>
    <row r="23" spans="1:2" ht="31.2" x14ac:dyDescent="0.3">
      <c r="A23" s="21" t="s">
        <v>41</v>
      </c>
      <c r="B23" s="24">
        <f>B17*B18</f>
        <v>0</v>
      </c>
    </row>
    <row r="24" spans="1:2" ht="31.2" x14ac:dyDescent="0.3">
      <c r="A24" s="21" t="s">
        <v>42</v>
      </c>
      <c r="B24" s="25">
        <f>B19*B20</f>
        <v>0</v>
      </c>
    </row>
    <row r="25" spans="1:2" ht="16.2" thickBot="1" x14ac:dyDescent="0.35">
      <c r="A25" s="41" t="s">
        <v>44</v>
      </c>
      <c r="B25" s="37">
        <f>SUM(B21:B24)</f>
        <v>1125</v>
      </c>
    </row>
    <row r="26" spans="1:2" ht="15" thickBot="1" x14ac:dyDescent="0.35"/>
    <row r="27" spans="1:2" ht="15.6" x14ac:dyDescent="0.3">
      <c r="A27" s="48" t="s">
        <v>65</v>
      </c>
      <c r="B27" s="49"/>
    </row>
    <row r="28" spans="1:2" ht="15.6" x14ac:dyDescent="0.3">
      <c r="A28" s="31" t="s">
        <v>24</v>
      </c>
      <c r="B28" s="32">
        <v>250</v>
      </c>
    </row>
    <row r="29" spans="1:2" ht="15.6" x14ac:dyDescent="0.3">
      <c r="A29" s="31" t="s">
        <v>50</v>
      </c>
      <c r="B29" s="32">
        <v>1500</v>
      </c>
    </row>
    <row r="30" spans="1:2" ht="15.6" x14ac:dyDescent="0.3">
      <c r="A30" s="31" t="s">
        <v>45</v>
      </c>
      <c r="B30" s="33"/>
    </row>
    <row r="31" spans="1:2" ht="15.6" x14ac:dyDescent="0.3">
      <c r="A31" s="31" t="s">
        <v>39</v>
      </c>
      <c r="B31" s="32">
        <v>0.08</v>
      </c>
    </row>
    <row r="32" spans="1:2" ht="46.8" x14ac:dyDescent="0.3">
      <c r="A32" s="34" t="s">
        <v>67</v>
      </c>
      <c r="B32" s="35">
        <v>1.5E-3</v>
      </c>
    </row>
    <row r="33" spans="1:2" ht="31.8" thickBot="1" x14ac:dyDescent="0.35">
      <c r="A33" s="40" t="s">
        <v>40</v>
      </c>
      <c r="B33" s="33"/>
    </row>
    <row r="34" spans="1:2" ht="15.6" x14ac:dyDescent="0.3">
      <c r="A34" s="15" t="s">
        <v>24</v>
      </c>
      <c r="B34" s="26">
        <f>B28</f>
        <v>250</v>
      </c>
    </row>
    <row r="35" spans="1:2" ht="15.6" x14ac:dyDescent="0.3">
      <c r="A35" s="15" t="s">
        <v>50</v>
      </c>
      <c r="B35" s="24">
        <f>B29</f>
        <v>1500</v>
      </c>
    </row>
    <row r="36" spans="1:2" ht="31.2" x14ac:dyDescent="0.3">
      <c r="A36" s="21" t="s">
        <v>41</v>
      </c>
      <c r="B36" s="24">
        <f>B30*B31</f>
        <v>0</v>
      </c>
    </row>
    <row r="37" spans="1:2" ht="31.2" x14ac:dyDescent="0.3">
      <c r="A37" s="21" t="s">
        <v>42</v>
      </c>
      <c r="B37" s="25">
        <f>B32*B33</f>
        <v>0</v>
      </c>
    </row>
    <row r="38" spans="1:2" ht="16.2" thickBot="1" x14ac:dyDescent="0.35">
      <c r="A38" s="41" t="s">
        <v>44</v>
      </c>
      <c r="B38" s="37">
        <f>SUM(B34:B37)</f>
        <v>1750</v>
      </c>
    </row>
    <row r="39" spans="1:2" ht="15" thickBot="1" x14ac:dyDescent="0.35"/>
    <row r="40" spans="1:2" ht="15.6" x14ac:dyDescent="0.3">
      <c r="A40" s="48" t="s">
        <v>66</v>
      </c>
      <c r="B40" s="49"/>
    </row>
    <row r="41" spans="1:2" ht="15.6" x14ac:dyDescent="0.3">
      <c r="A41" s="31" t="s">
        <v>24</v>
      </c>
      <c r="B41" s="32">
        <v>500</v>
      </c>
    </row>
    <row r="42" spans="1:2" ht="15.6" x14ac:dyDescent="0.3">
      <c r="A42" s="31" t="s">
        <v>50</v>
      </c>
      <c r="B42" s="32">
        <v>2000</v>
      </c>
    </row>
    <row r="43" spans="1:2" ht="15.6" x14ac:dyDescent="0.3">
      <c r="A43" s="31" t="s">
        <v>45</v>
      </c>
      <c r="B43" s="33"/>
    </row>
    <row r="44" spans="1:2" ht="15.6" x14ac:dyDescent="0.3">
      <c r="A44" s="31" t="s">
        <v>39</v>
      </c>
      <c r="B44" s="32">
        <v>0.08</v>
      </c>
    </row>
    <row r="45" spans="1:2" ht="46.8" x14ac:dyDescent="0.3">
      <c r="A45" s="34" t="s">
        <v>67</v>
      </c>
      <c r="B45" s="35">
        <v>1.5E-3</v>
      </c>
    </row>
    <row r="46" spans="1:2" ht="31.8" thickBot="1" x14ac:dyDescent="0.35">
      <c r="A46" s="40" t="s">
        <v>40</v>
      </c>
      <c r="B46" s="33"/>
    </row>
    <row r="47" spans="1:2" ht="15.6" x14ac:dyDescent="0.3">
      <c r="A47" s="15" t="s">
        <v>24</v>
      </c>
      <c r="B47" s="26">
        <f>B41</f>
        <v>500</v>
      </c>
    </row>
    <row r="48" spans="1:2" ht="15.6" x14ac:dyDescent="0.3">
      <c r="A48" s="15" t="s">
        <v>50</v>
      </c>
      <c r="B48" s="24">
        <f>B42</f>
        <v>2000</v>
      </c>
    </row>
    <row r="49" spans="1:2" ht="31.2" x14ac:dyDescent="0.3">
      <c r="A49" s="21" t="s">
        <v>41</v>
      </c>
      <c r="B49" s="24">
        <f>B43*B44</f>
        <v>0</v>
      </c>
    </row>
    <row r="50" spans="1:2" ht="31.2" x14ac:dyDescent="0.3">
      <c r="A50" s="21" t="s">
        <v>42</v>
      </c>
      <c r="B50" s="25">
        <f>B45*B46</f>
        <v>0</v>
      </c>
    </row>
    <row r="51" spans="1:2" ht="16.2" thickBot="1" x14ac:dyDescent="0.35">
      <c r="A51" s="41" t="s">
        <v>44</v>
      </c>
      <c r="B51" s="37">
        <f>SUM(B47:B50)</f>
        <v>2500</v>
      </c>
    </row>
  </sheetData>
  <mergeCells count="4">
    <mergeCell ref="A1:B1"/>
    <mergeCell ref="A14:B14"/>
    <mergeCell ref="A27:B27"/>
    <mergeCell ref="A40:B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5927-F00B-42D9-8617-424E9046C749}">
  <dimension ref="A1:C39"/>
  <sheetViews>
    <sheetView tabSelected="1" topLeftCell="A22" zoomScale="85" zoomScaleNormal="85" workbookViewId="0">
      <selection activeCell="A38" sqref="A38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8" t="s">
        <v>90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37.799999999999997" customHeight="1" x14ac:dyDescent="0.3">
      <c r="A4" s="34" t="s">
        <v>67</v>
      </c>
      <c r="B4" s="35">
        <v>1.5E-3</v>
      </c>
      <c r="C4" s="19"/>
    </row>
    <row r="5" spans="1:3" ht="31.8" thickBot="1" x14ac:dyDescent="0.35">
      <c r="A5" s="40" t="s">
        <v>43</v>
      </c>
      <c r="B5" s="33"/>
      <c r="C5" s="19"/>
    </row>
    <row r="6" spans="1:3" ht="15.6" x14ac:dyDescent="0.3">
      <c r="A6" s="15" t="s">
        <v>24</v>
      </c>
      <c r="B6" s="22">
        <v>50</v>
      </c>
      <c r="C6" s="16"/>
    </row>
    <row r="7" spans="1:3" ht="15.6" x14ac:dyDescent="0.3">
      <c r="A7" s="15" t="s">
        <v>50</v>
      </c>
      <c r="B7" s="23">
        <v>175</v>
      </c>
      <c r="C7" s="16"/>
    </row>
    <row r="8" spans="1:3" ht="62.4" x14ac:dyDescent="0.3">
      <c r="A8" s="50" t="s">
        <v>98</v>
      </c>
      <c r="B8" s="25">
        <f>B4*B5</f>
        <v>0</v>
      </c>
      <c r="C8" s="16"/>
    </row>
    <row r="9" spans="1:3" ht="16.2" thickBot="1" x14ac:dyDescent="0.35">
      <c r="A9" s="36" t="s">
        <v>92</v>
      </c>
      <c r="B9" s="37">
        <f>SUM(B6:B8)</f>
        <v>225</v>
      </c>
      <c r="C9" s="20"/>
    </row>
    <row r="10" spans="1:3" ht="15" thickBot="1" x14ac:dyDescent="0.35"/>
    <row r="11" spans="1:3" ht="15.6" x14ac:dyDescent="0.3">
      <c r="A11" s="48" t="s">
        <v>91</v>
      </c>
      <c r="B11" s="49"/>
    </row>
    <row r="12" spans="1:3" ht="15.6" x14ac:dyDescent="0.3">
      <c r="A12" s="31" t="s">
        <v>24</v>
      </c>
      <c r="B12" s="32">
        <v>125</v>
      </c>
    </row>
    <row r="13" spans="1:3" ht="15.6" x14ac:dyDescent="0.3">
      <c r="A13" s="31" t="s">
        <v>50</v>
      </c>
      <c r="B13" s="32">
        <v>1000</v>
      </c>
    </row>
    <row r="14" spans="1:3" ht="36" customHeight="1" x14ac:dyDescent="0.3">
      <c r="A14" s="34" t="s">
        <v>67</v>
      </c>
      <c r="B14" s="35">
        <v>1.5E-3</v>
      </c>
    </row>
    <row r="15" spans="1:3" ht="31.8" thickBot="1" x14ac:dyDescent="0.35">
      <c r="A15" s="40" t="s">
        <v>43</v>
      </c>
      <c r="B15" s="33"/>
    </row>
    <row r="16" spans="1:3" ht="15.6" x14ac:dyDescent="0.3">
      <c r="A16" s="15" t="s">
        <v>24</v>
      </c>
      <c r="B16" s="26">
        <f>B12</f>
        <v>125</v>
      </c>
    </row>
    <row r="17" spans="1:2" ht="15.6" x14ac:dyDescent="0.3">
      <c r="A17" s="15" t="s">
        <v>50</v>
      </c>
      <c r="B17" s="24">
        <f>B13</f>
        <v>1000</v>
      </c>
    </row>
    <row r="18" spans="1:2" ht="62.4" x14ac:dyDescent="0.3">
      <c r="A18" s="50" t="s">
        <v>98</v>
      </c>
      <c r="B18" s="25">
        <f>B14*B15</f>
        <v>0</v>
      </c>
    </row>
    <row r="19" spans="1:2" ht="16.2" thickBot="1" x14ac:dyDescent="0.35">
      <c r="A19" s="36" t="s">
        <v>92</v>
      </c>
      <c r="B19" s="37">
        <f>SUM(B16:B18)</f>
        <v>1125</v>
      </c>
    </row>
    <row r="20" spans="1:2" ht="15" thickBot="1" x14ac:dyDescent="0.35"/>
    <row r="21" spans="1:2" ht="15.6" x14ac:dyDescent="0.3">
      <c r="A21" s="48" t="s">
        <v>94</v>
      </c>
      <c r="B21" s="49"/>
    </row>
    <row r="22" spans="1:2" ht="15.6" x14ac:dyDescent="0.3">
      <c r="A22" s="31" t="s">
        <v>24</v>
      </c>
      <c r="B22" s="32">
        <v>250</v>
      </c>
    </row>
    <row r="23" spans="1:2" ht="15.6" x14ac:dyDescent="0.3">
      <c r="A23" s="31" t="s">
        <v>50</v>
      </c>
      <c r="B23" s="32">
        <v>1500</v>
      </c>
    </row>
    <row r="24" spans="1:2" ht="35.4" customHeight="1" x14ac:dyDescent="0.3">
      <c r="A24" s="34" t="s">
        <v>67</v>
      </c>
      <c r="B24" s="35">
        <v>1.5E-3</v>
      </c>
    </row>
    <row r="25" spans="1:2" ht="31.8" thickBot="1" x14ac:dyDescent="0.35">
      <c r="A25" s="40" t="s">
        <v>43</v>
      </c>
      <c r="B25" s="33"/>
    </row>
    <row r="26" spans="1:2" ht="15.6" x14ac:dyDescent="0.3">
      <c r="A26" s="15" t="s">
        <v>24</v>
      </c>
      <c r="B26" s="26">
        <f>B22</f>
        <v>250</v>
      </c>
    </row>
    <row r="27" spans="1:2" ht="15.6" x14ac:dyDescent="0.3">
      <c r="A27" s="15" t="s">
        <v>50</v>
      </c>
      <c r="B27" s="24">
        <f>B23</f>
        <v>1500</v>
      </c>
    </row>
    <row r="28" spans="1:2" ht="62.4" x14ac:dyDescent="0.3">
      <c r="A28" s="50" t="s">
        <v>98</v>
      </c>
      <c r="B28" s="25">
        <f>B24*B25</f>
        <v>0</v>
      </c>
    </row>
    <row r="29" spans="1:2" ht="16.2" thickBot="1" x14ac:dyDescent="0.35">
      <c r="A29" s="36" t="s">
        <v>92</v>
      </c>
      <c r="B29" s="37">
        <f>SUM(B26:B28)</f>
        <v>1750</v>
      </c>
    </row>
    <row r="30" spans="1:2" ht="15" thickBot="1" x14ac:dyDescent="0.35"/>
    <row r="31" spans="1:2" ht="15.6" x14ac:dyDescent="0.3">
      <c r="A31" s="48" t="s">
        <v>93</v>
      </c>
      <c r="B31" s="49"/>
    </row>
    <row r="32" spans="1:2" ht="15.6" x14ac:dyDescent="0.3">
      <c r="A32" s="31" t="s">
        <v>24</v>
      </c>
      <c r="B32" s="32">
        <v>500</v>
      </c>
    </row>
    <row r="33" spans="1:2" ht="15.6" x14ac:dyDescent="0.3">
      <c r="A33" s="31" t="s">
        <v>50</v>
      </c>
      <c r="B33" s="32">
        <v>2000</v>
      </c>
    </row>
    <row r="34" spans="1:2" ht="33.6" customHeight="1" x14ac:dyDescent="0.3">
      <c r="A34" s="34" t="s">
        <v>67</v>
      </c>
      <c r="B34" s="35">
        <v>1.5E-3</v>
      </c>
    </row>
    <row r="35" spans="1:2" ht="31.8" thickBot="1" x14ac:dyDescent="0.35">
      <c r="A35" s="40" t="s">
        <v>43</v>
      </c>
      <c r="B35" s="33"/>
    </row>
    <row r="36" spans="1:2" ht="15.6" x14ac:dyDescent="0.3">
      <c r="A36" s="15" t="s">
        <v>24</v>
      </c>
      <c r="B36" s="26">
        <f>B32</f>
        <v>500</v>
      </c>
    </row>
    <row r="37" spans="1:2" ht="15.6" x14ac:dyDescent="0.3">
      <c r="A37" s="15" t="s">
        <v>50</v>
      </c>
      <c r="B37" s="24">
        <f>B33</f>
        <v>2000</v>
      </c>
    </row>
    <row r="38" spans="1:2" ht="62.4" x14ac:dyDescent="0.3">
      <c r="A38" s="50" t="s">
        <v>98</v>
      </c>
      <c r="B38" s="25">
        <f>B34*B35</f>
        <v>0</v>
      </c>
    </row>
    <row r="39" spans="1:2" ht="16.2" thickBot="1" x14ac:dyDescent="0.35">
      <c r="A39" s="36" t="s">
        <v>92</v>
      </c>
      <c r="B39" s="37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0530-A315-4CD9-A882-DCEFBC90105B}">
  <dimension ref="A1:C39"/>
  <sheetViews>
    <sheetView topLeftCell="A6" workbookViewId="0">
      <selection activeCell="C19" sqref="C19"/>
    </sheetView>
  </sheetViews>
  <sheetFormatPr defaultRowHeight="14.4" x14ac:dyDescent="0.3"/>
  <cols>
    <col min="1" max="1" width="47.5546875" bestFit="1" customWidth="1"/>
    <col min="2" max="2" width="40.44140625" customWidth="1"/>
    <col min="3" max="3" width="21" customWidth="1"/>
  </cols>
  <sheetData>
    <row r="1" spans="1:3" ht="15.6" x14ac:dyDescent="0.3">
      <c r="A1" s="48" t="s">
        <v>69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42" t="s">
        <v>46</v>
      </c>
      <c r="B4" s="33"/>
      <c r="C4" s="19"/>
    </row>
    <row r="5" spans="1:3" ht="16.2" thickBot="1" x14ac:dyDescent="0.35">
      <c r="A5" s="40" t="s">
        <v>26</v>
      </c>
      <c r="B5" s="35">
        <v>1.5E-3</v>
      </c>
      <c r="C5" s="19"/>
    </row>
    <row r="6" spans="1:3" ht="15.6" x14ac:dyDescent="0.3">
      <c r="A6" s="15" t="s">
        <v>24</v>
      </c>
      <c r="B6" s="26">
        <f>B2</f>
        <v>50</v>
      </c>
      <c r="C6" s="16"/>
    </row>
    <row r="7" spans="1:3" ht="15.6" x14ac:dyDescent="0.3">
      <c r="A7" s="15" t="s">
        <v>50</v>
      </c>
      <c r="B7" s="24">
        <f>B3</f>
        <v>175</v>
      </c>
      <c r="C7" s="16"/>
    </row>
    <row r="8" spans="1:3" ht="15.6" x14ac:dyDescent="0.3">
      <c r="A8" s="21" t="s">
        <v>47</v>
      </c>
      <c r="B8" s="24">
        <f>B4*B5</f>
        <v>0</v>
      </c>
      <c r="C8" s="16"/>
    </row>
    <row r="9" spans="1:3" ht="16.2" thickBot="1" x14ac:dyDescent="0.35">
      <c r="A9" s="36" t="s">
        <v>48</v>
      </c>
      <c r="B9" s="37">
        <f>SUM(B6:B8)</f>
        <v>225</v>
      </c>
      <c r="C9" s="20"/>
    </row>
    <row r="10" spans="1:3" ht="15" thickBot="1" x14ac:dyDescent="0.35"/>
    <row r="11" spans="1:3" ht="15.6" x14ac:dyDescent="0.3">
      <c r="A11" s="48" t="s">
        <v>70</v>
      </c>
      <c r="B11" s="49"/>
    </row>
    <row r="12" spans="1:3" ht="15.6" x14ac:dyDescent="0.3">
      <c r="A12" s="31" t="s">
        <v>24</v>
      </c>
      <c r="B12" s="32">
        <v>125</v>
      </c>
    </row>
    <row r="13" spans="1:3" ht="15.6" x14ac:dyDescent="0.3">
      <c r="A13" s="31" t="s">
        <v>50</v>
      </c>
      <c r="B13" s="32">
        <v>1000</v>
      </c>
    </row>
    <row r="14" spans="1:3" ht="15.6" x14ac:dyDescent="0.3">
      <c r="A14" s="42" t="s">
        <v>46</v>
      </c>
      <c r="B14" s="33"/>
    </row>
    <row r="15" spans="1:3" ht="16.2" thickBot="1" x14ac:dyDescent="0.35">
      <c r="A15" s="40" t="s">
        <v>26</v>
      </c>
      <c r="B15" s="35">
        <v>1.5E-3</v>
      </c>
    </row>
    <row r="16" spans="1:3" ht="15.6" x14ac:dyDescent="0.3">
      <c r="A16" s="15" t="s">
        <v>24</v>
      </c>
      <c r="B16" s="26">
        <f>B12</f>
        <v>125</v>
      </c>
    </row>
    <row r="17" spans="1:2" ht="15.6" x14ac:dyDescent="0.3">
      <c r="A17" s="15" t="s">
        <v>50</v>
      </c>
      <c r="B17" s="24">
        <f>B13</f>
        <v>1000</v>
      </c>
    </row>
    <row r="18" spans="1:2" ht="15.6" x14ac:dyDescent="0.3">
      <c r="A18" s="21" t="s">
        <v>47</v>
      </c>
      <c r="B18" s="25">
        <f>B14*B15</f>
        <v>0</v>
      </c>
    </row>
    <row r="19" spans="1:2" ht="16.2" thickBot="1" x14ac:dyDescent="0.35">
      <c r="A19" s="36" t="s">
        <v>48</v>
      </c>
      <c r="B19" s="37">
        <f>SUM(B16:B18)</f>
        <v>1125</v>
      </c>
    </row>
    <row r="20" spans="1:2" ht="15" thickBot="1" x14ac:dyDescent="0.35"/>
    <row r="21" spans="1:2" ht="15.6" x14ac:dyDescent="0.3">
      <c r="A21" s="48" t="s">
        <v>71</v>
      </c>
      <c r="B21" s="49"/>
    </row>
    <row r="22" spans="1:2" ht="15.6" x14ac:dyDescent="0.3">
      <c r="A22" s="31" t="s">
        <v>24</v>
      </c>
      <c r="B22" s="32">
        <v>250</v>
      </c>
    </row>
    <row r="23" spans="1:2" ht="15.6" x14ac:dyDescent="0.3">
      <c r="A23" s="31" t="s">
        <v>50</v>
      </c>
      <c r="B23" s="32">
        <v>1500</v>
      </c>
    </row>
    <row r="24" spans="1:2" ht="15.6" x14ac:dyDescent="0.3">
      <c r="A24" s="42" t="s">
        <v>46</v>
      </c>
      <c r="B24" s="33"/>
    </row>
    <row r="25" spans="1:2" ht="16.2" thickBot="1" x14ac:dyDescent="0.35">
      <c r="A25" s="40" t="s">
        <v>26</v>
      </c>
      <c r="B25" s="35">
        <v>1.5E-3</v>
      </c>
    </row>
    <row r="26" spans="1:2" ht="15.6" x14ac:dyDescent="0.3">
      <c r="A26" s="15" t="s">
        <v>24</v>
      </c>
      <c r="B26" s="26">
        <f>B22</f>
        <v>250</v>
      </c>
    </row>
    <row r="27" spans="1:2" ht="15.6" x14ac:dyDescent="0.3">
      <c r="A27" s="15" t="s">
        <v>50</v>
      </c>
      <c r="B27" s="24">
        <f>B23</f>
        <v>1500</v>
      </c>
    </row>
    <row r="28" spans="1:2" ht="15.6" x14ac:dyDescent="0.3">
      <c r="A28" s="21" t="s">
        <v>47</v>
      </c>
      <c r="B28" s="24">
        <f>B24*B25</f>
        <v>0</v>
      </c>
    </row>
    <row r="29" spans="1:2" ht="16.2" thickBot="1" x14ac:dyDescent="0.35">
      <c r="A29" s="36" t="s">
        <v>48</v>
      </c>
      <c r="B29" s="37">
        <f>SUM(B26:B28)</f>
        <v>1750</v>
      </c>
    </row>
    <row r="30" spans="1:2" ht="15" thickBot="1" x14ac:dyDescent="0.35"/>
    <row r="31" spans="1:2" ht="15.6" x14ac:dyDescent="0.3">
      <c r="A31" s="48" t="s">
        <v>72</v>
      </c>
      <c r="B31" s="49"/>
    </row>
    <row r="32" spans="1:2" ht="15.6" x14ac:dyDescent="0.3">
      <c r="A32" s="31" t="s">
        <v>24</v>
      </c>
      <c r="B32" s="32">
        <v>500</v>
      </c>
    </row>
    <row r="33" spans="1:2" ht="15.6" x14ac:dyDescent="0.3">
      <c r="A33" s="31" t="s">
        <v>50</v>
      </c>
      <c r="B33" s="32">
        <v>2000</v>
      </c>
    </row>
    <row r="34" spans="1:2" ht="15.6" x14ac:dyDescent="0.3">
      <c r="A34" s="42" t="s">
        <v>46</v>
      </c>
      <c r="B34" s="33"/>
    </row>
    <row r="35" spans="1:2" ht="16.2" thickBot="1" x14ac:dyDescent="0.35">
      <c r="A35" s="40" t="s">
        <v>26</v>
      </c>
      <c r="B35" s="35">
        <v>1.5E-3</v>
      </c>
    </row>
    <row r="36" spans="1:2" ht="15.6" x14ac:dyDescent="0.3">
      <c r="A36" s="15" t="s">
        <v>24</v>
      </c>
      <c r="B36" s="26">
        <f>B32</f>
        <v>500</v>
      </c>
    </row>
    <row r="37" spans="1:2" ht="15.6" x14ac:dyDescent="0.3">
      <c r="A37" s="15" t="s">
        <v>50</v>
      </c>
      <c r="B37" s="24">
        <f>B33</f>
        <v>2000</v>
      </c>
    </row>
    <row r="38" spans="1:2" ht="15.6" x14ac:dyDescent="0.3">
      <c r="A38" s="21" t="s">
        <v>47</v>
      </c>
      <c r="B38" s="24">
        <f>B34*B35</f>
        <v>0</v>
      </c>
    </row>
    <row r="39" spans="1:2" ht="16.2" thickBot="1" x14ac:dyDescent="0.35">
      <c r="A39" s="36" t="s">
        <v>48</v>
      </c>
      <c r="B39" s="37">
        <f>SUM(B36:B38)</f>
        <v>2500</v>
      </c>
    </row>
  </sheetData>
  <mergeCells count="4">
    <mergeCell ref="A1:B1"/>
    <mergeCell ref="A11:B11"/>
    <mergeCell ref="A21:B21"/>
    <mergeCell ref="A31:B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1CCD-2C7A-4FBB-8F54-7DF57EF1F00D}">
  <dimension ref="A1:C43"/>
  <sheetViews>
    <sheetView topLeftCell="A20" workbookViewId="0">
      <selection activeCell="G22" sqref="G22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8" t="s">
        <v>73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42" t="s">
        <v>46</v>
      </c>
      <c r="B4" s="33"/>
      <c r="C4" s="19"/>
    </row>
    <row r="5" spans="1:3" ht="15.6" x14ac:dyDescent="0.3">
      <c r="A5" s="43" t="s">
        <v>26</v>
      </c>
      <c r="B5" s="35">
        <v>1.5E-3</v>
      </c>
      <c r="C5" s="19"/>
    </row>
    <row r="6" spans="1:3" ht="16.2" thickBot="1" x14ac:dyDescent="0.35">
      <c r="A6" s="40" t="s">
        <v>52</v>
      </c>
      <c r="B6" s="38">
        <v>1</v>
      </c>
      <c r="C6" s="19"/>
    </row>
    <row r="7" spans="1:3" ht="15.6" x14ac:dyDescent="0.3">
      <c r="A7" s="15" t="s">
        <v>24</v>
      </c>
      <c r="B7" s="26">
        <f>B2</f>
        <v>50</v>
      </c>
      <c r="C7" s="16"/>
    </row>
    <row r="8" spans="1:3" ht="15.6" x14ac:dyDescent="0.3">
      <c r="A8" s="15" t="s">
        <v>49</v>
      </c>
      <c r="B8" s="24">
        <f>B3*B6</f>
        <v>175</v>
      </c>
      <c r="C8" s="16"/>
    </row>
    <row r="9" spans="1:3" ht="15.6" x14ac:dyDescent="0.3">
      <c r="A9" s="21" t="s">
        <v>47</v>
      </c>
      <c r="B9" s="24">
        <f>B4*B5</f>
        <v>0</v>
      </c>
      <c r="C9" s="16"/>
    </row>
    <row r="10" spans="1:3" ht="16.2" thickBot="1" x14ac:dyDescent="0.35">
      <c r="A10" s="36" t="s">
        <v>51</v>
      </c>
      <c r="B10" s="37">
        <f>SUM(B7:B9)</f>
        <v>225</v>
      </c>
      <c r="C10" s="20"/>
    </row>
    <row r="11" spans="1:3" ht="15" thickBot="1" x14ac:dyDescent="0.35"/>
    <row r="12" spans="1:3" ht="15.6" x14ac:dyDescent="0.3">
      <c r="A12" s="48" t="s">
        <v>74</v>
      </c>
      <c r="B12" s="49"/>
    </row>
    <row r="13" spans="1:3" ht="15.6" x14ac:dyDescent="0.3">
      <c r="A13" s="31" t="s">
        <v>24</v>
      </c>
      <c r="B13" s="32">
        <v>125</v>
      </c>
    </row>
    <row r="14" spans="1:3" ht="15.6" x14ac:dyDescent="0.3">
      <c r="A14" s="31" t="s">
        <v>50</v>
      </c>
      <c r="B14" s="32">
        <v>1000</v>
      </c>
    </row>
    <row r="15" spans="1:3" ht="15.6" x14ac:dyDescent="0.3">
      <c r="A15" s="42" t="s">
        <v>46</v>
      </c>
      <c r="B15" s="33"/>
    </row>
    <row r="16" spans="1:3" ht="15.6" x14ac:dyDescent="0.3">
      <c r="A16" s="43" t="s">
        <v>26</v>
      </c>
      <c r="B16" s="35">
        <v>1.5E-3</v>
      </c>
    </row>
    <row r="17" spans="1:3" ht="16.2" thickBot="1" x14ac:dyDescent="0.35">
      <c r="A17" s="40" t="s">
        <v>52</v>
      </c>
      <c r="B17" s="38">
        <v>1.25</v>
      </c>
      <c r="C17" s="19"/>
    </row>
    <row r="18" spans="1:3" ht="15.6" x14ac:dyDescent="0.3">
      <c r="A18" s="15" t="s">
        <v>24</v>
      </c>
      <c r="B18" s="26">
        <f>B13</f>
        <v>125</v>
      </c>
    </row>
    <row r="19" spans="1:3" ht="15.6" x14ac:dyDescent="0.3">
      <c r="A19" s="15" t="s">
        <v>49</v>
      </c>
      <c r="B19" s="24">
        <f>B14*B17</f>
        <v>1250</v>
      </c>
    </row>
    <row r="20" spans="1:3" ht="15.6" x14ac:dyDescent="0.3">
      <c r="A20" s="21" t="s">
        <v>47</v>
      </c>
      <c r="B20" s="24">
        <f>B15*B16</f>
        <v>0</v>
      </c>
    </row>
    <row r="21" spans="1:3" ht="16.2" thickBot="1" x14ac:dyDescent="0.35">
      <c r="A21" s="36" t="s">
        <v>51</v>
      </c>
      <c r="B21" s="37">
        <f>SUM(B18:B20)</f>
        <v>1375</v>
      </c>
    </row>
    <row r="22" spans="1:3" ht="15" thickBot="1" x14ac:dyDescent="0.35"/>
    <row r="23" spans="1:3" ht="15.6" x14ac:dyDescent="0.3">
      <c r="A23" s="48" t="s">
        <v>75</v>
      </c>
      <c r="B23" s="49"/>
    </row>
    <row r="24" spans="1:3" ht="15.6" x14ac:dyDescent="0.3">
      <c r="A24" s="31" t="s">
        <v>24</v>
      </c>
      <c r="B24" s="32">
        <v>250</v>
      </c>
    </row>
    <row r="25" spans="1:3" ht="15.6" x14ac:dyDescent="0.3">
      <c r="A25" s="31" t="s">
        <v>50</v>
      </c>
      <c r="B25" s="32">
        <v>1500</v>
      </c>
    </row>
    <row r="26" spans="1:3" ht="15.6" x14ac:dyDescent="0.3">
      <c r="A26" s="42" t="s">
        <v>46</v>
      </c>
      <c r="B26" s="33"/>
    </row>
    <row r="27" spans="1:3" ht="15.6" x14ac:dyDescent="0.3">
      <c r="A27" s="43" t="s">
        <v>26</v>
      </c>
      <c r="B27" s="35">
        <v>1.5E-3</v>
      </c>
    </row>
    <row r="28" spans="1:3" ht="16.2" thickBot="1" x14ac:dyDescent="0.35">
      <c r="A28" s="40" t="s">
        <v>52</v>
      </c>
      <c r="B28" s="38">
        <v>2</v>
      </c>
      <c r="C28" s="19"/>
    </row>
    <row r="29" spans="1:3" ht="15.6" x14ac:dyDescent="0.3">
      <c r="A29" s="15" t="s">
        <v>24</v>
      </c>
      <c r="B29" s="26">
        <f>B24</f>
        <v>250</v>
      </c>
    </row>
    <row r="30" spans="1:3" ht="15.6" x14ac:dyDescent="0.3">
      <c r="A30" s="15" t="s">
        <v>49</v>
      </c>
      <c r="B30" s="24">
        <f>B25*B28</f>
        <v>3000</v>
      </c>
    </row>
    <row r="31" spans="1:3" ht="15.6" x14ac:dyDescent="0.3">
      <c r="A31" s="21" t="s">
        <v>47</v>
      </c>
      <c r="B31" s="24">
        <f>B26*B27</f>
        <v>0</v>
      </c>
    </row>
    <row r="32" spans="1:3" ht="16.2" thickBot="1" x14ac:dyDescent="0.35">
      <c r="A32" s="36" t="s">
        <v>51</v>
      </c>
      <c r="B32" s="37">
        <f>SUM(B29:B31)</f>
        <v>3250</v>
      </c>
    </row>
    <row r="33" spans="1:3" ht="15" thickBot="1" x14ac:dyDescent="0.35"/>
    <row r="34" spans="1:3" ht="15.6" x14ac:dyDescent="0.3">
      <c r="A34" s="48" t="s">
        <v>76</v>
      </c>
      <c r="B34" s="49"/>
    </row>
    <row r="35" spans="1:3" ht="15.6" x14ac:dyDescent="0.3">
      <c r="A35" s="31" t="s">
        <v>24</v>
      </c>
      <c r="B35" s="32">
        <v>500</v>
      </c>
    </row>
    <row r="36" spans="1:3" ht="15.6" x14ac:dyDescent="0.3">
      <c r="A36" s="31" t="s">
        <v>50</v>
      </c>
      <c r="B36" s="32">
        <v>2000</v>
      </c>
    </row>
    <row r="37" spans="1:3" ht="15.6" x14ac:dyDescent="0.3">
      <c r="A37" s="42" t="s">
        <v>46</v>
      </c>
      <c r="B37" s="33"/>
    </row>
    <row r="38" spans="1:3" ht="15.6" x14ac:dyDescent="0.3">
      <c r="A38" s="43" t="s">
        <v>26</v>
      </c>
      <c r="B38" s="35">
        <v>1.5E-3</v>
      </c>
    </row>
    <row r="39" spans="1:3" ht="16.2" thickBot="1" x14ac:dyDescent="0.35">
      <c r="A39" s="40" t="s">
        <v>52</v>
      </c>
      <c r="B39" s="38">
        <v>3.5</v>
      </c>
      <c r="C39" s="19"/>
    </row>
    <row r="40" spans="1:3" ht="15.6" x14ac:dyDescent="0.3">
      <c r="A40" s="15" t="s">
        <v>24</v>
      </c>
      <c r="B40" s="26">
        <f>B35</f>
        <v>500</v>
      </c>
    </row>
    <row r="41" spans="1:3" ht="15.6" x14ac:dyDescent="0.3">
      <c r="A41" s="15" t="s">
        <v>49</v>
      </c>
      <c r="B41" s="24">
        <f>B36*B39</f>
        <v>7000</v>
      </c>
    </row>
    <row r="42" spans="1:3" ht="15.6" x14ac:dyDescent="0.3">
      <c r="A42" s="21" t="s">
        <v>47</v>
      </c>
      <c r="B42" s="24">
        <f>B37*B38</f>
        <v>0</v>
      </c>
    </row>
    <row r="43" spans="1:3" ht="16.2" thickBot="1" x14ac:dyDescent="0.35">
      <c r="A43" s="36" t="s">
        <v>51</v>
      </c>
      <c r="B43" s="37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BD5CC-8213-42EF-8F43-CD3521E8E7FF}">
  <dimension ref="A1:C43"/>
  <sheetViews>
    <sheetView topLeftCell="A20" workbookViewId="0">
      <selection activeCell="D10" sqref="D10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8" t="s">
        <v>77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42" t="s">
        <v>53</v>
      </c>
      <c r="B4" s="33"/>
      <c r="C4" s="19"/>
    </row>
    <row r="5" spans="1:3" ht="15.6" x14ac:dyDescent="0.3">
      <c r="A5" s="43" t="s">
        <v>26</v>
      </c>
      <c r="B5" s="35">
        <v>1.5E-3</v>
      </c>
      <c r="C5" s="19"/>
    </row>
    <row r="6" spans="1:3" ht="16.2" thickBot="1" x14ac:dyDescent="0.35">
      <c r="A6" s="40" t="s">
        <v>52</v>
      </c>
      <c r="B6" s="38">
        <v>1</v>
      </c>
      <c r="C6" s="19"/>
    </row>
    <row r="7" spans="1:3" ht="15.6" x14ac:dyDescent="0.3">
      <c r="A7" s="15" t="s">
        <v>24</v>
      </c>
      <c r="B7" s="26">
        <f>B2</f>
        <v>50</v>
      </c>
      <c r="C7" s="16"/>
    </row>
    <row r="8" spans="1:3" ht="15.6" x14ac:dyDescent="0.3">
      <c r="A8" s="15" t="s">
        <v>50</v>
      </c>
      <c r="B8" s="24">
        <f>B3*B6</f>
        <v>175</v>
      </c>
      <c r="C8" s="16"/>
    </row>
    <row r="9" spans="1:3" ht="15.6" x14ac:dyDescent="0.3">
      <c r="A9" s="21" t="s">
        <v>47</v>
      </c>
      <c r="B9" s="24">
        <f>B4*B5</f>
        <v>0</v>
      </c>
      <c r="C9" s="16"/>
    </row>
    <row r="10" spans="1:3" ht="16.2" thickBot="1" x14ac:dyDescent="0.35">
      <c r="A10" s="36" t="s">
        <v>54</v>
      </c>
      <c r="B10" s="37">
        <f>SUM(B7:B9)</f>
        <v>225</v>
      </c>
      <c r="C10" s="20"/>
    </row>
    <row r="11" spans="1:3" ht="15" thickBot="1" x14ac:dyDescent="0.35"/>
    <row r="12" spans="1:3" ht="15.6" x14ac:dyDescent="0.3">
      <c r="A12" s="48" t="s">
        <v>78</v>
      </c>
      <c r="B12" s="49"/>
    </row>
    <row r="13" spans="1:3" ht="15.6" x14ac:dyDescent="0.3">
      <c r="A13" s="31" t="s">
        <v>24</v>
      </c>
      <c r="B13" s="32">
        <v>125</v>
      </c>
    </row>
    <row r="14" spans="1:3" ht="15.6" x14ac:dyDescent="0.3">
      <c r="A14" s="31" t="s">
        <v>50</v>
      </c>
      <c r="B14" s="32">
        <v>1000</v>
      </c>
    </row>
    <row r="15" spans="1:3" ht="15.6" x14ac:dyDescent="0.3">
      <c r="A15" s="42" t="s">
        <v>53</v>
      </c>
      <c r="B15" s="33"/>
    </row>
    <row r="16" spans="1:3" ht="15.6" x14ac:dyDescent="0.3">
      <c r="A16" s="43" t="s">
        <v>26</v>
      </c>
      <c r="B16" s="35">
        <v>1.5E-3</v>
      </c>
    </row>
    <row r="17" spans="1:3" ht="16.2" thickBot="1" x14ac:dyDescent="0.35">
      <c r="A17" s="40" t="s">
        <v>52</v>
      </c>
      <c r="B17" s="38">
        <v>1.25</v>
      </c>
      <c r="C17" s="19"/>
    </row>
    <row r="18" spans="1:3" ht="15.6" x14ac:dyDescent="0.3">
      <c r="A18" s="15" t="s">
        <v>24</v>
      </c>
      <c r="B18" s="26">
        <f>B13</f>
        <v>125</v>
      </c>
    </row>
    <row r="19" spans="1:3" ht="15.6" x14ac:dyDescent="0.3">
      <c r="A19" s="15" t="s">
        <v>50</v>
      </c>
      <c r="B19" s="24">
        <f>B14*B17</f>
        <v>1250</v>
      </c>
    </row>
    <row r="20" spans="1:3" ht="15.6" x14ac:dyDescent="0.3">
      <c r="A20" s="21" t="s">
        <v>47</v>
      </c>
      <c r="B20" s="24">
        <f>B15*B16</f>
        <v>0</v>
      </c>
    </row>
    <row r="21" spans="1:3" ht="16.2" thickBot="1" x14ac:dyDescent="0.35">
      <c r="A21" s="36" t="s">
        <v>54</v>
      </c>
      <c r="B21" s="37">
        <f>SUM(B18:B20)</f>
        <v>1375</v>
      </c>
    </row>
    <row r="22" spans="1:3" ht="15" thickBot="1" x14ac:dyDescent="0.35"/>
    <row r="23" spans="1:3" ht="15.6" x14ac:dyDescent="0.3">
      <c r="A23" s="48" t="s">
        <v>79</v>
      </c>
      <c r="B23" s="49"/>
    </row>
    <row r="24" spans="1:3" ht="15.6" x14ac:dyDescent="0.3">
      <c r="A24" s="31" t="s">
        <v>24</v>
      </c>
      <c r="B24" s="32">
        <v>250</v>
      </c>
    </row>
    <row r="25" spans="1:3" ht="15.6" x14ac:dyDescent="0.3">
      <c r="A25" s="31" t="s">
        <v>50</v>
      </c>
      <c r="B25" s="32">
        <v>1500</v>
      </c>
    </row>
    <row r="26" spans="1:3" ht="15.6" x14ac:dyDescent="0.3">
      <c r="A26" s="42" t="s">
        <v>53</v>
      </c>
      <c r="B26" s="33"/>
    </row>
    <row r="27" spans="1:3" ht="15.6" x14ac:dyDescent="0.3">
      <c r="A27" s="43" t="s">
        <v>26</v>
      </c>
      <c r="B27" s="35">
        <v>1.5E-3</v>
      </c>
    </row>
    <row r="28" spans="1:3" ht="16.2" thickBot="1" x14ac:dyDescent="0.35">
      <c r="A28" s="40" t="s">
        <v>52</v>
      </c>
      <c r="B28" s="38">
        <v>2</v>
      </c>
      <c r="C28" s="19"/>
    </row>
    <row r="29" spans="1:3" ht="15.6" x14ac:dyDescent="0.3">
      <c r="A29" s="15" t="s">
        <v>24</v>
      </c>
      <c r="B29" s="26">
        <f>B24</f>
        <v>250</v>
      </c>
    </row>
    <row r="30" spans="1:3" ht="15.6" x14ac:dyDescent="0.3">
      <c r="A30" s="15" t="s">
        <v>50</v>
      </c>
      <c r="B30" s="24">
        <f>B25*B28</f>
        <v>3000</v>
      </c>
    </row>
    <row r="31" spans="1:3" ht="15.6" x14ac:dyDescent="0.3">
      <c r="A31" s="21" t="s">
        <v>47</v>
      </c>
      <c r="B31" s="24">
        <f>B26*B27</f>
        <v>0</v>
      </c>
    </row>
    <row r="32" spans="1:3" ht="16.2" thickBot="1" x14ac:dyDescent="0.35">
      <c r="A32" s="36" t="s">
        <v>54</v>
      </c>
      <c r="B32" s="37">
        <f>SUM(B29:B31)</f>
        <v>3250</v>
      </c>
    </row>
    <row r="33" spans="1:3" ht="15" thickBot="1" x14ac:dyDescent="0.35"/>
    <row r="34" spans="1:3" ht="15.6" x14ac:dyDescent="0.3">
      <c r="A34" s="48" t="s">
        <v>80</v>
      </c>
      <c r="B34" s="49"/>
    </row>
    <row r="35" spans="1:3" ht="15.6" x14ac:dyDescent="0.3">
      <c r="A35" s="31" t="s">
        <v>24</v>
      </c>
      <c r="B35" s="32">
        <v>500</v>
      </c>
    </row>
    <row r="36" spans="1:3" ht="15.6" x14ac:dyDescent="0.3">
      <c r="A36" s="31" t="s">
        <v>50</v>
      </c>
      <c r="B36" s="32">
        <v>2000</v>
      </c>
    </row>
    <row r="37" spans="1:3" ht="15.6" x14ac:dyDescent="0.3">
      <c r="A37" s="42" t="s">
        <v>53</v>
      </c>
      <c r="B37" s="33"/>
    </row>
    <row r="38" spans="1:3" ht="15.6" x14ac:dyDescent="0.3">
      <c r="A38" s="43" t="s">
        <v>26</v>
      </c>
      <c r="B38" s="35">
        <v>1.5E-3</v>
      </c>
    </row>
    <row r="39" spans="1:3" ht="16.2" thickBot="1" x14ac:dyDescent="0.35">
      <c r="A39" s="40" t="s">
        <v>52</v>
      </c>
      <c r="B39" s="38">
        <v>3.5</v>
      </c>
      <c r="C39" s="19"/>
    </row>
    <row r="40" spans="1:3" ht="15.6" x14ac:dyDescent="0.3">
      <c r="A40" s="15" t="s">
        <v>24</v>
      </c>
      <c r="B40" s="26">
        <f>B35</f>
        <v>500</v>
      </c>
    </row>
    <row r="41" spans="1:3" ht="15.6" x14ac:dyDescent="0.3">
      <c r="A41" s="15" t="s">
        <v>50</v>
      </c>
      <c r="B41" s="24">
        <f>B36*B39</f>
        <v>7000</v>
      </c>
    </row>
    <row r="42" spans="1:3" ht="15.6" x14ac:dyDescent="0.3">
      <c r="A42" s="21" t="s">
        <v>47</v>
      </c>
      <c r="B42" s="24">
        <f>B37*B38</f>
        <v>0</v>
      </c>
    </row>
    <row r="43" spans="1:3" ht="16.2" thickBot="1" x14ac:dyDescent="0.35">
      <c r="A43" s="36" t="s">
        <v>54</v>
      </c>
      <c r="B43" s="37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75314-3C7B-4F27-A41A-886AE43A4A70}">
  <dimension ref="A1:C43"/>
  <sheetViews>
    <sheetView workbookViewId="0">
      <selection activeCell="A2" sqref="A2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8" t="s">
        <v>81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42" t="s">
        <v>53</v>
      </c>
      <c r="B4" s="33"/>
      <c r="C4" s="19"/>
    </row>
    <row r="5" spans="1:3" ht="15.6" x14ac:dyDescent="0.3">
      <c r="A5" s="43" t="s">
        <v>26</v>
      </c>
      <c r="B5" s="35">
        <v>1.5E-3</v>
      </c>
      <c r="C5" s="19"/>
    </row>
    <row r="6" spans="1:3" ht="16.2" thickBot="1" x14ac:dyDescent="0.35">
      <c r="A6" s="40" t="s">
        <v>52</v>
      </c>
      <c r="B6" s="38">
        <v>1</v>
      </c>
      <c r="C6" s="19"/>
    </row>
    <row r="7" spans="1:3" ht="15.6" x14ac:dyDescent="0.3">
      <c r="A7" s="15" t="s">
        <v>24</v>
      </c>
      <c r="B7" s="26">
        <f>B2</f>
        <v>50</v>
      </c>
      <c r="C7" s="16"/>
    </row>
    <row r="8" spans="1:3" ht="15.6" x14ac:dyDescent="0.3">
      <c r="A8" s="15" t="s">
        <v>50</v>
      </c>
      <c r="B8" s="24">
        <f>B3*B6</f>
        <v>175</v>
      </c>
      <c r="C8" s="16"/>
    </row>
    <row r="9" spans="1:3" ht="15.6" x14ac:dyDescent="0.3">
      <c r="A9" s="21" t="s">
        <v>47</v>
      </c>
      <c r="B9" s="24">
        <f>B4*B5</f>
        <v>0</v>
      </c>
      <c r="C9" s="16"/>
    </row>
    <row r="10" spans="1:3" ht="16.2" thickBot="1" x14ac:dyDescent="0.35">
      <c r="A10" s="36" t="s">
        <v>55</v>
      </c>
      <c r="B10" s="37">
        <f>SUM(B7:B9)</f>
        <v>225</v>
      </c>
      <c r="C10" s="20"/>
    </row>
    <row r="11" spans="1:3" ht="15" thickBot="1" x14ac:dyDescent="0.35"/>
    <row r="12" spans="1:3" ht="15.6" x14ac:dyDescent="0.3">
      <c r="A12" s="48" t="s">
        <v>82</v>
      </c>
      <c r="B12" s="49"/>
    </row>
    <row r="13" spans="1:3" ht="15.6" x14ac:dyDescent="0.3">
      <c r="A13" s="31" t="s">
        <v>24</v>
      </c>
      <c r="B13" s="32">
        <v>125</v>
      </c>
    </row>
    <row r="14" spans="1:3" ht="15.6" x14ac:dyDescent="0.3">
      <c r="A14" s="31" t="s">
        <v>50</v>
      </c>
      <c r="B14" s="32">
        <v>1000</v>
      </c>
    </row>
    <row r="15" spans="1:3" ht="15.6" x14ac:dyDescent="0.3">
      <c r="A15" s="42" t="s">
        <v>53</v>
      </c>
      <c r="B15" s="33"/>
    </row>
    <row r="16" spans="1:3" ht="15.6" x14ac:dyDescent="0.3">
      <c r="A16" s="43" t="s">
        <v>26</v>
      </c>
      <c r="B16" s="35">
        <v>1.5E-3</v>
      </c>
    </row>
    <row r="17" spans="1:3" ht="16.2" thickBot="1" x14ac:dyDescent="0.35">
      <c r="A17" s="40" t="s">
        <v>52</v>
      </c>
      <c r="B17" s="38">
        <v>1.25</v>
      </c>
      <c r="C17" s="19"/>
    </row>
    <row r="18" spans="1:3" ht="15.6" x14ac:dyDescent="0.3">
      <c r="A18" s="15" t="s">
        <v>24</v>
      </c>
      <c r="B18" s="26">
        <f>B13</f>
        <v>125</v>
      </c>
    </row>
    <row r="19" spans="1:3" ht="15.6" x14ac:dyDescent="0.3">
      <c r="A19" s="15" t="s">
        <v>50</v>
      </c>
      <c r="B19" s="24">
        <f>B14*B17</f>
        <v>1250</v>
      </c>
    </row>
    <row r="20" spans="1:3" ht="15.6" x14ac:dyDescent="0.3">
      <c r="A20" s="21" t="s">
        <v>47</v>
      </c>
      <c r="B20" s="24">
        <f>B15*B16</f>
        <v>0</v>
      </c>
    </row>
    <row r="21" spans="1:3" ht="16.2" thickBot="1" x14ac:dyDescent="0.35">
      <c r="A21" s="36" t="s">
        <v>55</v>
      </c>
      <c r="B21" s="37">
        <f>SUM(B18:B20)</f>
        <v>1375</v>
      </c>
    </row>
    <row r="22" spans="1:3" ht="15" thickBot="1" x14ac:dyDescent="0.35"/>
    <row r="23" spans="1:3" ht="15.6" x14ac:dyDescent="0.3">
      <c r="A23" s="48" t="s">
        <v>83</v>
      </c>
      <c r="B23" s="49"/>
    </row>
    <row r="24" spans="1:3" ht="15.6" x14ac:dyDescent="0.3">
      <c r="A24" s="31" t="s">
        <v>24</v>
      </c>
      <c r="B24" s="32">
        <v>250</v>
      </c>
    </row>
    <row r="25" spans="1:3" ht="15.6" x14ac:dyDescent="0.3">
      <c r="A25" s="31" t="s">
        <v>50</v>
      </c>
      <c r="B25" s="32">
        <v>1500</v>
      </c>
    </row>
    <row r="26" spans="1:3" ht="15.6" x14ac:dyDescent="0.3">
      <c r="A26" s="42" t="s">
        <v>53</v>
      </c>
      <c r="B26" s="33"/>
    </row>
    <row r="27" spans="1:3" ht="15.6" x14ac:dyDescent="0.3">
      <c r="A27" s="43" t="s">
        <v>26</v>
      </c>
      <c r="B27" s="35">
        <v>1.5E-3</v>
      </c>
    </row>
    <row r="28" spans="1:3" ht="16.2" thickBot="1" x14ac:dyDescent="0.35">
      <c r="A28" s="40" t="s">
        <v>52</v>
      </c>
      <c r="B28" s="38">
        <v>2</v>
      </c>
      <c r="C28" s="19"/>
    </row>
    <row r="29" spans="1:3" ht="15.6" x14ac:dyDescent="0.3">
      <c r="A29" s="15" t="s">
        <v>24</v>
      </c>
      <c r="B29" s="26">
        <f>B24</f>
        <v>250</v>
      </c>
    </row>
    <row r="30" spans="1:3" ht="15.6" x14ac:dyDescent="0.3">
      <c r="A30" s="15" t="s">
        <v>50</v>
      </c>
      <c r="B30" s="24">
        <f>B25*B28</f>
        <v>3000</v>
      </c>
    </row>
    <row r="31" spans="1:3" ht="15.6" x14ac:dyDescent="0.3">
      <c r="A31" s="21" t="s">
        <v>47</v>
      </c>
      <c r="B31" s="24">
        <f>B26*B27</f>
        <v>0</v>
      </c>
    </row>
    <row r="32" spans="1:3" ht="16.2" thickBot="1" x14ac:dyDescent="0.35">
      <c r="A32" s="36" t="s">
        <v>55</v>
      </c>
      <c r="B32" s="37">
        <f>SUM(B29:B31)</f>
        <v>3250</v>
      </c>
    </row>
    <row r="33" spans="1:3" ht="15" thickBot="1" x14ac:dyDescent="0.35"/>
    <row r="34" spans="1:3" ht="15.6" x14ac:dyDescent="0.3">
      <c r="A34" s="48" t="s">
        <v>84</v>
      </c>
      <c r="B34" s="49"/>
    </row>
    <row r="35" spans="1:3" ht="15.6" x14ac:dyDescent="0.3">
      <c r="A35" s="31" t="s">
        <v>24</v>
      </c>
      <c r="B35" s="32">
        <v>500</v>
      </c>
    </row>
    <row r="36" spans="1:3" ht="15.6" x14ac:dyDescent="0.3">
      <c r="A36" s="31" t="s">
        <v>50</v>
      </c>
      <c r="B36" s="32">
        <v>2000</v>
      </c>
    </row>
    <row r="37" spans="1:3" ht="15.6" x14ac:dyDescent="0.3">
      <c r="A37" s="42" t="s">
        <v>53</v>
      </c>
      <c r="B37" s="33"/>
    </row>
    <row r="38" spans="1:3" ht="15.6" x14ac:dyDescent="0.3">
      <c r="A38" s="43" t="s">
        <v>26</v>
      </c>
      <c r="B38" s="35">
        <v>1.5E-3</v>
      </c>
    </row>
    <row r="39" spans="1:3" ht="16.2" thickBot="1" x14ac:dyDescent="0.35">
      <c r="A39" s="40" t="s">
        <v>52</v>
      </c>
      <c r="B39" s="38">
        <v>3.5</v>
      </c>
      <c r="C39" s="19"/>
    </row>
    <row r="40" spans="1:3" ht="15.6" x14ac:dyDescent="0.3">
      <c r="A40" s="15" t="s">
        <v>24</v>
      </c>
      <c r="B40" s="26">
        <f>B35</f>
        <v>500</v>
      </c>
    </row>
    <row r="41" spans="1:3" ht="15.6" x14ac:dyDescent="0.3">
      <c r="A41" s="15" t="s">
        <v>50</v>
      </c>
      <c r="B41" s="24">
        <f>B36*B39</f>
        <v>7000</v>
      </c>
    </row>
    <row r="42" spans="1:3" ht="15.6" x14ac:dyDescent="0.3">
      <c r="A42" s="21" t="s">
        <v>47</v>
      </c>
      <c r="B42" s="24">
        <f>B37*B38</f>
        <v>0</v>
      </c>
    </row>
    <row r="43" spans="1:3" ht="16.2" thickBot="1" x14ac:dyDescent="0.35">
      <c r="A43" s="36" t="s">
        <v>55</v>
      </c>
      <c r="B43" s="37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36E1-0B4A-406F-BCF0-A83AF07ABE8B}">
  <dimension ref="A1:C43"/>
  <sheetViews>
    <sheetView topLeftCell="A20" workbookViewId="0">
      <selection activeCell="F33" sqref="F33"/>
    </sheetView>
  </sheetViews>
  <sheetFormatPr defaultRowHeight="14.4" x14ac:dyDescent="0.3"/>
  <cols>
    <col min="1" max="1" width="45.109375" customWidth="1"/>
    <col min="2" max="2" width="40.44140625" customWidth="1"/>
    <col min="3" max="3" width="21" customWidth="1"/>
  </cols>
  <sheetData>
    <row r="1" spans="1:3" ht="15.6" x14ac:dyDescent="0.3">
      <c r="A1" s="48" t="s">
        <v>85</v>
      </c>
      <c r="B1" s="49"/>
    </row>
    <row r="2" spans="1:3" ht="15.6" x14ac:dyDescent="0.3">
      <c r="A2" s="31" t="s">
        <v>24</v>
      </c>
      <c r="B2" s="32">
        <v>50</v>
      </c>
      <c r="C2" s="17"/>
    </row>
    <row r="3" spans="1:3" ht="15.6" x14ac:dyDescent="0.3">
      <c r="A3" s="31" t="s">
        <v>50</v>
      </c>
      <c r="B3" s="32">
        <v>175</v>
      </c>
      <c r="C3" s="18"/>
    </row>
    <row r="4" spans="1:3" ht="15.6" x14ac:dyDescent="0.3">
      <c r="A4" s="42" t="s">
        <v>53</v>
      </c>
      <c r="B4" s="33"/>
      <c r="C4" s="19"/>
    </row>
    <row r="5" spans="1:3" ht="15.6" x14ac:dyDescent="0.3">
      <c r="A5" s="43" t="s">
        <v>26</v>
      </c>
      <c r="B5" s="35">
        <v>1.5E-3</v>
      </c>
      <c r="C5" s="19"/>
    </row>
    <row r="6" spans="1:3" ht="16.2" thickBot="1" x14ac:dyDescent="0.35">
      <c r="A6" s="40" t="s">
        <v>52</v>
      </c>
      <c r="B6" s="38">
        <v>1</v>
      </c>
      <c r="C6" s="19"/>
    </row>
    <row r="7" spans="1:3" ht="15.6" x14ac:dyDescent="0.3">
      <c r="A7" s="15" t="s">
        <v>24</v>
      </c>
      <c r="B7" s="26">
        <f>B2</f>
        <v>50</v>
      </c>
      <c r="C7" s="16"/>
    </row>
    <row r="8" spans="1:3" ht="15.6" x14ac:dyDescent="0.3">
      <c r="A8" s="15" t="s">
        <v>50</v>
      </c>
      <c r="B8" s="24">
        <f>B3*B6</f>
        <v>175</v>
      </c>
      <c r="C8" s="16"/>
    </row>
    <row r="9" spans="1:3" ht="15.6" x14ac:dyDescent="0.3">
      <c r="A9" s="21" t="s">
        <v>47</v>
      </c>
      <c r="B9" s="24">
        <f>B4*B5</f>
        <v>0</v>
      </c>
      <c r="C9" s="16"/>
    </row>
    <row r="10" spans="1:3" ht="16.2" thickBot="1" x14ac:dyDescent="0.35">
      <c r="A10" s="36" t="s">
        <v>56</v>
      </c>
      <c r="B10" s="27">
        <f>SUM(B7:B9)</f>
        <v>225</v>
      </c>
      <c r="C10" s="20"/>
    </row>
    <row r="11" spans="1:3" ht="15" thickBot="1" x14ac:dyDescent="0.35"/>
    <row r="12" spans="1:3" ht="15.6" x14ac:dyDescent="0.3">
      <c r="A12" s="48" t="s">
        <v>86</v>
      </c>
      <c r="B12" s="49"/>
    </row>
    <row r="13" spans="1:3" ht="15.6" x14ac:dyDescent="0.3">
      <c r="A13" s="31" t="s">
        <v>24</v>
      </c>
      <c r="B13" s="32">
        <v>125</v>
      </c>
    </row>
    <row r="14" spans="1:3" ht="15.6" x14ac:dyDescent="0.3">
      <c r="A14" s="31" t="s">
        <v>50</v>
      </c>
      <c r="B14" s="32">
        <v>1000</v>
      </c>
    </row>
    <row r="15" spans="1:3" ht="15.6" x14ac:dyDescent="0.3">
      <c r="A15" s="42" t="s">
        <v>53</v>
      </c>
      <c r="B15" s="33"/>
    </row>
    <row r="16" spans="1:3" ht="15.6" x14ac:dyDescent="0.3">
      <c r="A16" s="43" t="s">
        <v>26</v>
      </c>
      <c r="B16" s="35">
        <v>1.5E-3</v>
      </c>
    </row>
    <row r="17" spans="1:3" ht="16.2" thickBot="1" x14ac:dyDescent="0.35">
      <c r="A17" s="40" t="s">
        <v>52</v>
      </c>
      <c r="B17" s="38">
        <v>1.25</v>
      </c>
      <c r="C17" s="19"/>
    </row>
    <row r="18" spans="1:3" ht="15.6" x14ac:dyDescent="0.3">
      <c r="A18" s="15" t="s">
        <v>24</v>
      </c>
      <c r="B18" s="26">
        <f>B13</f>
        <v>125</v>
      </c>
    </row>
    <row r="19" spans="1:3" ht="15.6" x14ac:dyDescent="0.3">
      <c r="A19" s="15" t="s">
        <v>50</v>
      </c>
      <c r="B19" s="24">
        <f>B14*B17</f>
        <v>1250</v>
      </c>
    </row>
    <row r="20" spans="1:3" ht="15.6" x14ac:dyDescent="0.3">
      <c r="A20" s="21" t="s">
        <v>47</v>
      </c>
      <c r="B20" s="24">
        <f>B15*B16</f>
        <v>0</v>
      </c>
    </row>
    <row r="21" spans="1:3" ht="16.2" thickBot="1" x14ac:dyDescent="0.35">
      <c r="A21" s="36" t="s">
        <v>56</v>
      </c>
      <c r="B21" s="37">
        <f>SUM(B18:B20)</f>
        <v>1375</v>
      </c>
    </row>
    <row r="22" spans="1:3" ht="15" thickBot="1" x14ac:dyDescent="0.35"/>
    <row r="23" spans="1:3" ht="15.6" x14ac:dyDescent="0.3">
      <c r="A23" s="48" t="s">
        <v>87</v>
      </c>
      <c r="B23" s="49"/>
    </row>
    <row r="24" spans="1:3" ht="15.6" x14ac:dyDescent="0.3">
      <c r="A24" s="31" t="s">
        <v>24</v>
      </c>
      <c r="B24" s="32">
        <v>250</v>
      </c>
    </row>
    <row r="25" spans="1:3" ht="15.6" x14ac:dyDescent="0.3">
      <c r="A25" s="31" t="s">
        <v>50</v>
      </c>
      <c r="B25" s="32">
        <v>1500</v>
      </c>
    </row>
    <row r="26" spans="1:3" ht="15.6" x14ac:dyDescent="0.3">
      <c r="A26" s="42" t="s">
        <v>53</v>
      </c>
      <c r="B26" s="33"/>
    </row>
    <row r="27" spans="1:3" ht="15.6" x14ac:dyDescent="0.3">
      <c r="A27" s="43" t="s">
        <v>26</v>
      </c>
      <c r="B27" s="35">
        <v>1.5E-3</v>
      </c>
    </row>
    <row r="28" spans="1:3" ht="16.2" thickBot="1" x14ac:dyDescent="0.35">
      <c r="A28" s="40" t="s">
        <v>52</v>
      </c>
      <c r="B28" s="38">
        <v>2</v>
      </c>
      <c r="C28" s="19"/>
    </row>
    <row r="29" spans="1:3" ht="15.6" x14ac:dyDescent="0.3">
      <c r="A29" s="15" t="s">
        <v>24</v>
      </c>
      <c r="B29" s="26">
        <f>B24</f>
        <v>250</v>
      </c>
    </row>
    <row r="30" spans="1:3" ht="15.6" x14ac:dyDescent="0.3">
      <c r="A30" s="15" t="s">
        <v>50</v>
      </c>
      <c r="B30" s="24">
        <f>B25*B28</f>
        <v>3000</v>
      </c>
    </row>
    <row r="31" spans="1:3" ht="15.6" x14ac:dyDescent="0.3">
      <c r="A31" s="21" t="s">
        <v>47</v>
      </c>
      <c r="B31" s="24">
        <f>B26*B27</f>
        <v>0</v>
      </c>
    </row>
    <row r="32" spans="1:3" ht="16.2" thickBot="1" x14ac:dyDescent="0.35">
      <c r="A32" s="36" t="s">
        <v>56</v>
      </c>
      <c r="B32" s="37">
        <f>SUM(B29:B31)</f>
        <v>3250</v>
      </c>
    </row>
    <row r="33" spans="1:3" ht="15" thickBot="1" x14ac:dyDescent="0.35"/>
    <row r="34" spans="1:3" ht="15.6" x14ac:dyDescent="0.3">
      <c r="A34" s="48" t="s">
        <v>88</v>
      </c>
      <c r="B34" s="49"/>
    </row>
    <row r="35" spans="1:3" ht="15.6" x14ac:dyDescent="0.3">
      <c r="A35" s="31" t="s">
        <v>24</v>
      </c>
      <c r="B35" s="32">
        <v>500</v>
      </c>
    </row>
    <row r="36" spans="1:3" ht="15.6" x14ac:dyDescent="0.3">
      <c r="A36" s="31" t="s">
        <v>50</v>
      </c>
      <c r="B36" s="32">
        <v>2000</v>
      </c>
    </row>
    <row r="37" spans="1:3" ht="15.6" x14ac:dyDescent="0.3">
      <c r="A37" s="42" t="s">
        <v>53</v>
      </c>
      <c r="B37" s="33"/>
    </row>
    <row r="38" spans="1:3" ht="15.6" x14ac:dyDescent="0.3">
      <c r="A38" s="43" t="s">
        <v>26</v>
      </c>
      <c r="B38" s="35">
        <v>1.5E-3</v>
      </c>
    </row>
    <row r="39" spans="1:3" ht="16.2" thickBot="1" x14ac:dyDescent="0.35">
      <c r="A39" s="40" t="s">
        <v>52</v>
      </c>
      <c r="B39" s="38">
        <v>3.5</v>
      </c>
      <c r="C39" s="19"/>
    </row>
    <row r="40" spans="1:3" ht="15.6" x14ac:dyDescent="0.3">
      <c r="A40" s="15" t="s">
        <v>24</v>
      </c>
      <c r="B40" s="26">
        <f>B35</f>
        <v>500</v>
      </c>
    </row>
    <row r="41" spans="1:3" ht="15.6" x14ac:dyDescent="0.3">
      <c r="A41" s="15" t="s">
        <v>50</v>
      </c>
      <c r="B41" s="24">
        <f>B36*B39</f>
        <v>7000</v>
      </c>
    </row>
    <row r="42" spans="1:3" ht="15.6" x14ac:dyDescent="0.3">
      <c r="A42" s="21" t="s">
        <v>47</v>
      </c>
      <c r="B42" s="24">
        <f>B37*B38</f>
        <v>0</v>
      </c>
    </row>
    <row r="43" spans="1:3" ht="16.2" thickBot="1" x14ac:dyDescent="0.35">
      <c r="A43" s="36" t="s">
        <v>56</v>
      </c>
      <c r="B43" s="37">
        <f>SUM(B40:B42)</f>
        <v>7500</v>
      </c>
    </row>
  </sheetData>
  <mergeCells count="4">
    <mergeCell ref="A1:B1"/>
    <mergeCell ref="A12:B12"/>
    <mergeCell ref="A23:B23"/>
    <mergeCell ref="A34:B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3C850DEE4306479372481D859157DE" ma:contentTypeVersion="11" ma:contentTypeDescription="Een nieuw document maken." ma:contentTypeScope="" ma:versionID="d35cf7ad2bfe08314a6e74964903192a">
  <xsd:schema xmlns:xsd="http://www.w3.org/2001/XMLSchema" xmlns:xs="http://www.w3.org/2001/XMLSchema" xmlns:p="http://schemas.microsoft.com/office/2006/metadata/properties" xmlns:ns2="e34abc15-3269-4c0d-8e29-0e62be4ef353" targetNamespace="http://schemas.microsoft.com/office/2006/metadata/properties" ma:root="true" ma:fieldsID="e61fe9dcdbee116515f9cf416469d868" ns2:_="">
    <xsd:import namespace="e34abc15-3269-4c0d-8e29-0e62be4ef3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abc15-3269-4c0d-8e29-0e62be4ef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28c0ce4-a17d-446c-909a-1935b5a9a8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4abc15-3269-4c0d-8e29-0e62be4ef3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F66DC5-DD9F-4CD7-93DF-AADA78082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89529-AACA-4167-8428-79C8D1258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4abc15-3269-4c0d-8e29-0e62be4ef3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1AD6E-A746-4053-B3C1-54593F9AA0A8}">
  <ds:schemaRefs>
    <ds:schemaRef ds:uri="http://schemas.microsoft.com/office/2006/metadata/properties"/>
    <ds:schemaRef ds:uri="http://schemas.microsoft.com/office/infopath/2007/PartnerControls"/>
    <ds:schemaRef ds:uri="e34abc15-3269-4c0d-8e29-0e62be4ef3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Tarifs secteur porcin 2026</vt:lpstr>
      <vt:lpstr>Abattoir</vt:lpstr>
      <vt:lpstr>Processeur frais</vt:lpstr>
      <vt:lpstr>Transformateur de viande </vt:lpstr>
      <vt:lpstr>Détaillant</vt:lpstr>
      <vt:lpstr>Restauration</vt:lpstr>
      <vt:lpstr>Boucher</vt:lpstr>
      <vt:lpstr>Restaurant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Reydams</dc:creator>
  <cp:lastModifiedBy>Leen Claes</cp:lastModifiedBy>
  <cp:lastPrinted>2026-03-09T12:26:57Z</cp:lastPrinted>
  <dcterms:created xsi:type="dcterms:W3CDTF">2026-01-21T13:22:04Z</dcterms:created>
  <dcterms:modified xsi:type="dcterms:W3CDTF">2026-04-16T07:37:12Z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0x010100523C850DEE4306479372481D859157DE</vt:lpwstr>
  </property>
  <property fmtid="{D5CDD505-2E9C-101B-9397-08002B2CF9AE}" pid="3" name="MediaServiceImageTags">
    <vt:lpwstr/>
  </property>
</Properties>
</file>